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15" windowHeight="7710" activeTab="0"/>
  </bookViews>
  <sheets>
    <sheet name="TOKYO" sheetId="1" r:id="rId1"/>
    <sheet name="NAGOYA" sheetId="2" r:id="rId2"/>
    <sheet name="OSAKA" sheetId="3" r:id="rId3"/>
    <sheet name="KOBE" sheetId="4" r:id="rId4"/>
    <sheet name="LCL" sheetId="5" r:id="rId5"/>
  </sheets>
  <definedNames>
    <definedName name="_xlnm._FilterDatabase" localSheetId="3" hidden="1">'KOBE'!$A$21:$J$64</definedName>
    <definedName name="_xlnm._FilterDatabase" localSheetId="4" hidden="1">'LCL'!$A$21:$K$60</definedName>
    <definedName name="_xlnm._FilterDatabase" localSheetId="1" hidden="1">'NAGOYA'!$A$21:$M$70</definedName>
    <definedName name="_xlnm._FilterDatabase" localSheetId="2" hidden="1">'OSAKA'!$A$21:$J$63</definedName>
    <definedName name="_xlnm._FilterDatabase" localSheetId="0" hidden="1">'TOKYO'!$A$21:$M$67</definedName>
    <definedName name="CFS" localSheetId="4">'LCL'!#REF!</definedName>
    <definedName name="CFS" localSheetId="1">'NAGOYA'!#REF!</definedName>
    <definedName name="CFS">#REF!</definedName>
    <definedName name="_xlnm.Print_Area" localSheetId="3">'KOBE'!$A$1:$J$71</definedName>
    <definedName name="_xlnm.Print_Area" localSheetId="4">'LCL'!$A$1:$K$66</definedName>
    <definedName name="_xlnm.Print_Area" localSheetId="1">'NAGOYA'!$A$1:$M$76</definedName>
    <definedName name="_xlnm.Print_Area" localSheetId="2">'OSAKA'!$A$1:$J$72</definedName>
    <definedName name="_xlnm.Print_Area" localSheetId="0">'TOKYO'!$A$1:$M$69</definedName>
  </definedNames>
  <calcPr fullCalcOnLoad="1"/>
</workbook>
</file>

<file path=xl/sharedStrings.xml><?xml version="1.0" encoding="utf-8"?>
<sst xmlns="http://schemas.openxmlformats.org/spreadsheetml/2006/main" count="1147" uniqueCount="194">
  <si>
    <t>NOHHI (HONG KONG) CO., LTD.</t>
  </si>
  <si>
    <t>SI CUT:</t>
  </si>
  <si>
    <t xml:space="preserve"> </t>
  </si>
  <si>
    <t xml:space="preserve">  濃飛(香港）有限公司</t>
  </si>
  <si>
    <t>Suite 1119, Ocean Centre, Harbour City, 5 Canton Road, Tsim Sha Tsui, Kowloon, Hong Kong</t>
  </si>
  <si>
    <t>From 01-JULY-2018 FAF YAS will be adjusted as the below:</t>
  </si>
  <si>
    <t>SIZE: 20'GP / 40'GP / 40'HQ/CFS</t>
  </si>
  <si>
    <t>FAF: USD90/USD180/USD180/USD8.50</t>
  </si>
  <si>
    <t>YAS: USD20/USD30/USD30/USD1.50</t>
  </si>
  <si>
    <t>CTHC: HKD1023.00 / HKD1567.82 / HKD1567.82</t>
  </si>
  <si>
    <t>CEBS : USD150 / USD300/ USD300</t>
  </si>
  <si>
    <t>ADVANCE FILING RULES FEE(AFR) : USD30.00/BL</t>
  </si>
  <si>
    <t>ADVANCE FILING MANIFEST AMENDMENT FEE(AFA) : USD45.00/AMENDMENT</t>
  </si>
  <si>
    <t>DOC: RMB500/BL  EIR: RMB40.00/CONTAINER (HKD50.00/CONTAINER)</t>
  </si>
  <si>
    <t>請在船截關前48小時提供SI</t>
  </si>
  <si>
    <r>
      <t xml:space="preserve">SHIPPING SCHEDULE FOR </t>
    </r>
    <r>
      <rPr>
        <b/>
        <sz val="28"/>
        <color indexed="10"/>
        <rFont val="Arial"/>
        <family val="2"/>
      </rPr>
      <t>FCL</t>
    </r>
    <r>
      <rPr>
        <b/>
        <sz val="28"/>
        <rFont val="Arial"/>
        <family val="2"/>
      </rPr>
      <t xml:space="preserve"> SERVICE    </t>
    </r>
  </si>
  <si>
    <t>Remarks:</t>
  </si>
  <si>
    <t xml:space="preserve">-- CY closing at 12:00. </t>
  </si>
  <si>
    <t>YANTIAN &amp; SHEKOU TO TOKYO</t>
  </si>
  <si>
    <t>VESSEL</t>
  </si>
  <si>
    <t>VOY.</t>
  </si>
  <si>
    <t>SI CUT 
YTN(12:00)</t>
  </si>
  <si>
    <t>VGM CUT 
YTN 16:00</t>
  </si>
  <si>
    <t>CY 
CLS YTN</t>
  </si>
  <si>
    <t>SI CUT 
SHK(12:00)</t>
  </si>
  <si>
    <t>VGM CUT 
SHK 16:00</t>
  </si>
  <si>
    <t>CY CLS SHEKOU</t>
  </si>
  <si>
    <t>ETD                   YTN &amp; SHK</t>
  </si>
  <si>
    <t>ETA 
TOKYO</t>
  </si>
  <si>
    <t>Shipping
Line</t>
  </si>
  <si>
    <t>Transit
Time</t>
  </si>
  <si>
    <t>Service</t>
  </si>
  <si>
    <t>OOCL JAKARTA</t>
  </si>
  <si>
    <t>096N</t>
  </si>
  <si>
    <t>OOCL</t>
  </si>
  <si>
    <t>KTX3</t>
  </si>
  <si>
    <t>HANSE ENDURANCE</t>
  </si>
  <si>
    <t>18011N</t>
  </si>
  <si>
    <t>-</t>
  </si>
  <si>
    <t>TS LINES</t>
  </si>
  <si>
    <t>JTK</t>
  </si>
  <si>
    <t>LANTAU BRIDGE</t>
  </si>
  <si>
    <t>18003N</t>
  </si>
  <si>
    <t>JTK-2</t>
  </si>
  <si>
    <t>CARDIFF TRADER</t>
  </si>
  <si>
    <t>004N</t>
  </si>
  <si>
    <t>KTX1</t>
  </si>
  <si>
    <t>COLOMBO</t>
  </si>
  <si>
    <t>050N</t>
  </si>
  <si>
    <t>YANMGING</t>
  </si>
  <si>
    <t>JTS</t>
  </si>
  <si>
    <t>OOCL AUSTRALIA</t>
  </si>
  <si>
    <t>172N</t>
  </si>
  <si>
    <t>LANTAU BEE</t>
  </si>
  <si>
    <t>18010N</t>
  </si>
  <si>
    <t>MARCARRIER</t>
  </si>
  <si>
    <t>18013N</t>
  </si>
  <si>
    <t>APOLLON D</t>
  </si>
  <si>
    <t>002N</t>
  </si>
  <si>
    <t xml:space="preserve">E.R. MARTINIQUE </t>
  </si>
  <si>
    <t>061N</t>
  </si>
  <si>
    <t>OOCL GUANGZHOU</t>
  </si>
  <si>
    <t>099N</t>
  </si>
  <si>
    <t>LANTAU BRIDE</t>
  </si>
  <si>
    <t>MARCLIFF</t>
  </si>
  <si>
    <t>DELAWARE TRADER</t>
  </si>
  <si>
    <t>003N</t>
  </si>
  <si>
    <t>051N</t>
  </si>
  <si>
    <t>OOCL NAGOYA</t>
  </si>
  <si>
    <t>107N</t>
  </si>
  <si>
    <t>18012N</t>
  </si>
  <si>
    <t>18004N</t>
  </si>
  <si>
    <t>BLANK SAILING</t>
  </si>
  <si>
    <t>062N</t>
  </si>
  <si>
    <t>097N</t>
  </si>
  <si>
    <t>18014N</t>
  </si>
  <si>
    <t>052N</t>
  </si>
  <si>
    <t>173N</t>
  </si>
  <si>
    <t>ULTIMA</t>
  </si>
  <si>
    <t>18001N</t>
  </si>
  <si>
    <t>18005N</t>
  </si>
  <si>
    <t>063N</t>
  </si>
  <si>
    <t>100N</t>
  </si>
  <si>
    <t>18015N</t>
  </si>
  <si>
    <t>006N</t>
  </si>
  <si>
    <t>053N</t>
  </si>
  <si>
    <t>108N</t>
  </si>
  <si>
    <t>064N</t>
  </si>
  <si>
    <t>098N</t>
  </si>
  <si>
    <t>18002N</t>
  </si>
  <si>
    <t>18006N</t>
  </si>
  <si>
    <t>005N</t>
  </si>
  <si>
    <t>054N</t>
  </si>
  <si>
    <t>E-Mail: liaoxing@nohhi.com.hk</t>
  </si>
  <si>
    <t>Home Page:</t>
  </si>
  <si>
    <t>http://www.nohhi.com.hk</t>
  </si>
  <si>
    <r>
      <t xml:space="preserve">SHIPPING SCHEDULE FOR </t>
    </r>
    <r>
      <rPr>
        <b/>
        <sz val="28"/>
        <color indexed="10"/>
        <rFont val="Arial"/>
        <family val="2"/>
      </rPr>
      <t xml:space="preserve"> FCL</t>
    </r>
    <r>
      <rPr>
        <b/>
        <sz val="28"/>
        <rFont val="Arial"/>
        <family val="2"/>
      </rPr>
      <t xml:space="preserve"> SERVICE    </t>
    </r>
  </si>
  <si>
    <t xml:space="preserve">-- CFS &amp; CY closing at 12:00. </t>
  </si>
  <si>
    <t>YANTIAN  &amp; SHEKOU TO NAGOYA</t>
  </si>
  <si>
    <t>CY CLS YANTIAN</t>
  </si>
  <si>
    <t>ETA 
NAGOYA</t>
  </si>
  <si>
    <t>YANGMING</t>
  </si>
  <si>
    <r>
      <t>--(**):NO CFS PROVIDE (</t>
    </r>
    <r>
      <rPr>
        <b/>
        <u val="single"/>
        <sz val="16"/>
        <color indexed="10"/>
        <rFont val="細明體"/>
        <family val="3"/>
      </rPr>
      <t>沒有</t>
    </r>
    <r>
      <rPr>
        <b/>
        <u val="single"/>
        <sz val="16"/>
        <color indexed="10"/>
        <rFont val="細明體"/>
        <family val="3"/>
      </rPr>
      <t>散貨提供</t>
    </r>
    <r>
      <rPr>
        <b/>
        <u val="single"/>
        <sz val="16"/>
        <color indexed="10"/>
        <rFont val="Arial"/>
        <family val="2"/>
      </rPr>
      <t>)</t>
    </r>
  </si>
  <si>
    <t xml:space="preserve">--According to Shipping Company's discretion, Schedule may be changed  with/without prior notice. </t>
  </si>
  <si>
    <t>Operation Dept :</t>
  </si>
  <si>
    <t>Mr. Liao Xing</t>
  </si>
  <si>
    <t>TEL: 86755-2893-9906</t>
  </si>
  <si>
    <t>FAX: 86755-2893-9780</t>
  </si>
  <si>
    <t>Email: liaoxing@nohhi.com.hk</t>
  </si>
  <si>
    <t>YANTIAN  &amp; SHEKOU TO OSAKA</t>
  </si>
  <si>
    <t>ETA 
OSAKA</t>
  </si>
  <si>
    <t>WAN HAI 308</t>
  </si>
  <si>
    <t>N004</t>
  </si>
  <si>
    <t>IAL</t>
  </si>
  <si>
    <t>NS1</t>
  </si>
  <si>
    <t>HANSA FRESENBURG</t>
  </si>
  <si>
    <t>18007N</t>
  </si>
  <si>
    <t>TSL</t>
  </si>
  <si>
    <t>JTV</t>
  </si>
  <si>
    <t>OOCL NEW ZEALAND</t>
  </si>
  <si>
    <t>060N</t>
  </si>
  <si>
    <t>KTX2</t>
  </si>
  <si>
    <t>WAN HAI 267</t>
  </si>
  <si>
    <t>N269</t>
  </si>
  <si>
    <t>JTP</t>
  </si>
  <si>
    <t>TS TOKYO</t>
  </si>
  <si>
    <t>JHT</t>
  </si>
  <si>
    <t>WAN HAI 309</t>
  </si>
  <si>
    <t>N009</t>
  </si>
  <si>
    <t>BINDI IPSA</t>
  </si>
  <si>
    <t>0TV0ON</t>
  </si>
  <si>
    <t>OOCL BRISBANE</t>
  </si>
  <si>
    <t>161N</t>
  </si>
  <si>
    <t>WAN HAI 266</t>
  </si>
  <si>
    <t>N396</t>
  </si>
  <si>
    <t>INGENUITY</t>
  </si>
  <si>
    <t>WAN HAI 310</t>
  </si>
  <si>
    <t>N003</t>
  </si>
  <si>
    <t>KYOTO TOWER</t>
  </si>
  <si>
    <t>OOCL ZHOUSHAN</t>
  </si>
  <si>
    <t>188N</t>
  </si>
  <si>
    <t>MOONCHILD</t>
  </si>
  <si>
    <t>N031</t>
  </si>
  <si>
    <t>TS BANGKOK</t>
  </si>
  <si>
    <t>18008N</t>
  </si>
  <si>
    <t>PORT KLANG VOYAGER</t>
  </si>
  <si>
    <t>N185</t>
  </si>
  <si>
    <t>N270</t>
  </si>
  <si>
    <t>TS KAOHSIUNG</t>
  </si>
  <si>
    <t>N005</t>
  </si>
  <si>
    <t>0TV0UN</t>
  </si>
  <si>
    <t>162N</t>
  </si>
  <si>
    <t>N397</t>
  </si>
  <si>
    <t>N010</t>
  </si>
  <si>
    <t>189N</t>
  </si>
  <si>
    <t>N032</t>
  </si>
  <si>
    <t>18009N</t>
  </si>
  <si>
    <t>N271</t>
  </si>
  <si>
    <t>N186</t>
  </si>
  <si>
    <t>0TV10N</t>
  </si>
  <si>
    <t>163N</t>
  </si>
  <si>
    <t>N398</t>
  </si>
  <si>
    <t>YANTIAN  &amp; SHEKOU TO KOBE</t>
  </si>
  <si>
    <t>ETA 
KOBE</t>
  </si>
  <si>
    <t xml:space="preserve">Service  </t>
  </si>
  <si>
    <r>
      <t xml:space="preserve">SHIPPING SCHEDULE FOR </t>
    </r>
    <r>
      <rPr>
        <b/>
        <sz val="28"/>
        <color indexed="10"/>
        <rFont val="Arial"/>
        <family val="2"/>
      </rPr>
      <t xml:space="preserve"> LCL</t>
    </r>
    <r>
      <rPr>
        <b/>
        <sz val="28"/>
        <rFont val="Arial"/>
        <family val="2"/>
      </rPr>
      <t xml:space="preserve"> SERVICE    </t>
    </r>
  </si>
  <si>
    <t>YANTIAN  &amp; SHEKOU TO JAPAN MAIN PORT</t>
  </si>
  <si>
    <t>CFS&amp;S/I
SZ</t>
  </si>
  <si>
    <t>ETD</t>
  </si>
  <si>
    <t>NAGOYA</t>
  </si>
  <si>
    <t>TOKYO</t>
  </si>
  <si>
    <t>OSAKA</t>
  </si>
  <si>
    <t>YOKOHAMA</t>
  </si>
  <si>
    <t>KOBE</t>
  </si>
  <si>
    <t>POD</t>
  </si>
  <si>
    <t>WHL</t>
  </si>
  <si>
    <t>N050</t>
  </si>
  <si>
    <t>N030</t>
  </si>
  <si>
    <t>OSAKA/KOBE</t>
  </si>
  <si>
    <t>E.R. MARTINIQUE</t>
  </si>
  <si>
    <t>N061</t>
  </si>
  <si>
    <t>0051N</t>
  </si>
  <si>
    <t xml:space="preserve">INTERASIA ADVANCE </t>
  </si>
  <si>
    <t>N200</t>
  </si>
  <si>
    <t>N062</t>
  </si>
  <si>
    <t>WAN HAI 271</t>
  </si>
  <si>
    <t>N118</t>
  </si>
  <si>
    <t>N052</t>
  </si>
  <si>
    <t xml:space="preserve">WAN HAI 272 </t>
  </si>
  <si>
    <t>N114</t>
  </si>
  <si>
    <t>N063</t>
  </si>
  <si>
    <t>N201</t>
  </si>
  <si>
    <t>N053</t>
  </si>
  <si>
    <t>N119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</si>
</sst>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[$-804]General"/>
    <numFmt numFmtId="191" formatCode="[$-409]d\-mmm;@"/>
    <numFmt numFmtId="192" formatCode="[$-409]d/mmm;@"/>
    <numFmt numFmtId="193" formatCode="mm/dd/aaa"/>
    <numFmt numFmtId="194" formatCode="ddd\ dd/mmm"/>
    <numFmt numFmtId="195" formatCode="0_);[Red]\(0\)"/>
    <numFmt numFmtId="196" formatCode="0_ "/>
    <numFmt numFmtId="197" formatCode="d/mmm\.\ yyyy"/>
    <numFmt numFmtId="198" formatCode="mmmm/yyyy"/>
    <numFmt numFmtId="199" formatCode="[$-1009]mmmm\ d\,\ yyyy;@"/>
  </numFmts>
  <fonts count="84">
    <font>
      <sz val="12"/>
      <name val="Times New Roman"/>
      <family val="1"/>
    </font>
    <font>
      <sz val="12"/>
      <color indexed="8"/>
      <name val="新細明體"/>
      <family val="1"/>
    </font>
    <font>
      <b/>
      <sz val="18"/>
      <color indexed="12"/>
      <name val="Arial"/>
      <family val="2"/>
    </font>
    <font>
      <sz val="2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20"/>
      <name val="Arial"/>
      <family val="2"/>
    </font>
    <font>
      <b/>
      <sz val="11"/>
      <name val="Arial"/>
      <family val="2"/>
    </font>
    <font>
      <b/>
      <sz val="24"/>
      <name val="ＭＳ Ｐゴシック"/>
      <family val="3"/>
    </font>
    <font>
      <sz val="17.5"/>
      <name val="Arial"/>
      <family val="2"/>
    </font>
    <font>
      <sz val="11"/>
      <name val="Arial"/>
      <family val="2"/>
    </font>
    <font>
      <b/>
      <sz val="16"/>
      <color indexed="10"/>
      <name val="ＭＳ Ｐ明朝"/>
      <family val="1"/>
    </font>
    <font>
      <b/>
      <sz val="16"/>
      <color indexed="10"/>
      <name val="宋体"/>
      <family val="0"/>
    </font>
    <font>
      <b/>
      <sz val="28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b/>
      <sz val="15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14"/>
      <name val="Arial"/>
      <family val="2"/>
    </font>
    <font>
      <b/>
      <sz val="12"/>
      <color indexed="14"/>
      <name val="Arial"/>
      <family val="2"/>
    </font>
    <font>
      <b/>
      <sz val="16"/>
      <color indexed="12"/>
      <name val="Arial"/>
      <family val="2"/>
    </font>
    <font>
      <i/>
      <sz val="14"/>
      <name val="Arial"/>
      <family val="2"/>
    </font>
    <font>
      <b/>
      <u val="single"/>
      <sz val="16"/>
      <color indexed="10"/>
      <name val="Arial"/>
      <family val="2"/>
    </font>
    <font>
      <b/>
      <i/>
      <sz val="14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u val="single"/>
      <sz val="22"/>
      <color indexed="12"/>
      <name val="Arial"/>
      <family val="2"/>
    </font>
    <font>
      <b/>
      <sz val="20"/>
      <name val="Arial"/>
      <family val="2"/>
    </font>
    <font>
      <b/>
      <i/>
      <sz val="16"/>
      <color indexed="12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sz val="28"/>
      <name val="Arial"/>
      <family val="2"/>
    </font>
    <font>
      <b/>
      <i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8"/>
      <color indexed="10"/>
      <name val="Arial"/>
      <family val="2"/>
    </font>
    <font>
      <u val="single"/>
      <sz val="10.8"/>
      <color indexed="12"/>
      <name val="Times New Roman"/>
      <family val="1"/>
    </font>
    <font>
      <b/>
      <sz val="15"/>
      <color indexed="54"/>
      <name val="新細明體"/>
      <family val="1"/>
    </font>
    <font>
      <sz val="18"/>
      <color indexed="54"/>
      <name val="新細明體"/>
      <family val="1"/>
    </font>
    <font>
      <b/>
      <sz val="13"/>
      <color indexed="54"/>
      <name val="新細明體"/>
      <family val="1"/>
    </font>
    <font>
      <sz val="12"/>
      <color indexed="9"/>
      <name val="新細明體"/>
      <family val="1"/>
    </font>
    <font>
      <sz val="11"/>
      <color indexed="8"/>
      <name val="ＭＳ Ｐゴシック"/>
      <family val="3"/>
    </font>
    <font>
      <sz val="12"/>
      <color indexed="62"/>
      <name val="新細明體"/>
      <family val="1"/>
    </font>
    <font>
      <sz val="12"/>
      <color indexed="20"/>
      <name val="新細明體"/>
      <family val="1"/>
    </font>
    <font>
      <sz val="11"/>
      <color indexed="9"/>
      <name val="ＭＳ Ｐゴシック"/>
      <family val="3"/>
    </font>
    <font>
      <sz val="12"/>
      <color indexed="10"/>
      <name val="新細明體"/>
      <family val="1"/>
    </font>
    <font>
      <b/>
      <sz val="11"/>
      <color indexed="54"/>
      <name val="新細明體"/>
      <family val="1"/>
    </font>
    <font>
      <i/>
      <sz val="11"/>
      <color indexed="23"/>
      <name val="ＭＳ Ｐゴシック"/>
      <family val="3"/>
    </font>
    <font>
      <u val="single"/>
      <sz val="10.8"/>
      <color indexed="36"/>
      <name val="Times New Roman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52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2"/>
      <color indexed="60"/>
      <name val="新細明體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28"/>
      <color indexed="10"/>
      <name val="Arial"/>
      <family val="2"/>
    </font>
    <font>
      <b/>
      <u val="single"/>
      <sz val="16"/>
      <color indexed="10"/>
      <name val="細明體"/>
      <family val="3"/>
    </font>
    <font>
      <sz val="9"/>
      <name val="細明體"/>
      <family val="3"/>
    </font>
    <font>
      <sz val="12"/>
      <color indexed="8"/>
      <name val="ＭＳ Ｐゴシック"/>
      <family val="3"/>
    </font>
    <font>
      <sz val="12"/>
      <color indexed="8"/>
      <name val="Times New Roman"/>
      <family val="1"/>
    </font>
    <font>
      <sz val="9"/>
      <name val="Meiryo UI"/>
      <family val="3"/>
    </font>
    <font>
      <sz val="12"/>
      <color theme="1"/>
      <name val="Calibri"/>
      <family val="3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</borders>
  <cellStyleXfs count="107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58" fillId="7" borderId="0" applyNumberFormat="0" applyBorder="0" applyAlignment="0" applyProtection="0"/>
    <xf numFmtId="0" fontId="5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5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58" fillId="7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5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8" borderId="0" applyNumberFormat="0" applyBorder="0" applyAlignment="0" applyProtection="0"/>
    <xf numFmtId="0" fontId="45" fillId="20" borderId="0" applyNumberFormat="0" applyBorder="0" applyAlignment="0" applyProtection="0"/>
    <xf numFmtId="190" fontId="62" fillId="0" borderId="0" applyBorder="0" applyProtection="0">
      <alignment vertical="center"/>
    </xf>
    <xf numFmtId="191" fontId="83" fillId="0" borderId="0">
      <alignment vertical="center"/>
      <protection/>
    </xf>
    <xf numFmtId="0" fontId="63" fillId="0" borderId="0">
      <alignment/>
      <protection/>
    </xf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0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4" borderId="1" applyNumberFormat="0" applyAlignment="0" applyProtection="0"/>
    <xf numFmtId="0" fontId="67" fillId="15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68" fillId="0" borderId="3" applyNumberFormat="0" applyFill="0" applyAlignment="0" applyProtection="0"/>
    <xf numFmtId="0" fontId="74" fillId="3" borderId="0" applyNumberFormat="0" applyBorder="0" applyAlignment="0" applyProtection="0"/>
    <xf numFmtId="0" fontId="73" fillId="14" borderId="4" applyNumberFormat="0" applyAlignment="0" applyProtection="0"/>
    <xf numFmtId="0" fontId="55" fillId="14" borderId="4" applyNumberFormat="0" applyAlignment="0" applyProtection="0"/>
    <xf numFmtId="0" fontId="7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9" fillId="14" borderId="9" applyNumberFormat="0" applyAlignment="0" applyProtection="0"/>
    <xf numFmtId="0" fontId="52" fillId="0" borderId="0" applyNumberFormat="0" applyFill="0" applyBorder="0" applyAlignment="0" applyProtection="0"/>
    <xf numFmtId="0" fontId="61" fillId="15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6" fillId="7" borderId="4" applyNumberFormat="0" applyAlignment="0" applyProtection="0"/>
    <xf numFmtId="0" fontId="0" fillId="9" borderId="2" applyNumberFormat="0" applyFont="0" applyAlignment="0" applyProtection="0"/>
    <xf numFmtId="0" fontId="43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4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3" borderId="0" applyNumberFormat="0" applyBorder="0" applyAlignment="0" applyProtection="0"/>
    <xf numFmtId="0" fontId="45" fillId="21" borderId="0" applyNumberFormat="0" applyBorder="0" applyAlignment="0" applyProtection="0"/>
    <xf numFmtId="0" fontId="45" fillId="20" borderId="0" applyNumberFormat="0" applyBorder="0" applyAlignment="0" applyProtection="0"/>
    <xf numFmtId="0" fontId="54" fillId="14" borderId="9" applyNumberFormat="0" applyAlignment="0" applyProtection="0"/>
    <xf numFmtId="0" fontId="47" fillId="7" borderId="4" applyNumberFormat="0" applyAlignment="0" applyProtection="0"/>
    <xf numFmtId="0" fontId="60" fillId="4" borderId="0" applyNumberFormat="0" applyBorder="0" applyAlignment="0" applyProtection="0"/>
    <xf numFmtId="0" fontId="57" fillId="0" borderId="3" applyNumberFormat="0" applyFill="0" applyAlignment="0" applyProtection="0"/>
    <xf numFmtId="0" fontId="48" fillId="3" borderId="0" applyNumberFormat="0" applyBorder="0" applyAlignment="0" applyProtection="0"/>
    <xf numFmtId="0" fontId="56" fillId="24" borderId="1" applyNumberFormat="0" applyAlignment="0" applyProtection="0"/>
  </cellStyleXfs>
  <cellXfs count="163">
    <xf numFmtId="0" fontId="0" fillId="0" borderId="0" xfId="0" applyAlignment="1">
      <alignment/>
    </xf>
    <xf numFmtId="0" fontId="2" fillId="15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4" fillId="25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25" borderId="0" xfId="0" applyFont="1" applyFill="1" applyAlignment="1">
      <alignment vertical="center"/>
    </xf>
    <xf numFmtId="49" fontId="2" fillId="25" borderId="0" xfId="0" applyNumberFormat="1" applyFont="1" applyFill="1" applyAlignment="1">
      <alignment horizontal="center" vertical="center"/>
    </xf>
    <xf numFmtId="16" fontId="2" fillId="25" borderId="0" xfId="0" applyNumberFormat="1" applyFont="1" applyFill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16" fontId="2" fillId="25" borderId="0" xfId="0" applyNumberFormat="1" applyFont="1" applyFill="1" applyAlignment="1">
      <alignment horizontal="left" vertical="center"/>
    </xf>
    <xf numFmtId="0" fontId="13" fillId="25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16" fontId="17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 shrinkToFit="1"/>
    </xf>
    <xf numFmtId="0" fontId="12" fillId="10" borderId="13" xfId="0" applyFont="1" applyFill="1" applyBorder="1" applyAlignment="1">
      <alignment horizontal="center" vertical="center"/>
    </xf>
    <xf numFmtId="49" fontId="12" fillId="10" borderId="14" xfId="0" applyNumberFormat="1" applyFont="1" applyFill="1" applyBorder="1" applyAlignment="1">
      <alignment horizontal="center" vertical="center"/>
    </xf>
    <xf numFmtId="16" fontId="12" fillId="10" borderId="14" xfId="0" applyNumberFormat="1" applyFont="1" applyFill="1" applyBorder="1" applyAlignment="1">
      <alignment horizontal="center" vertical="center" wrapText="1"/>
    </xf>
    <xf numFmtId="192" fontId="5" fillId="0" borderId="15" xfId="56" applyNumberFormat="1" applyFont="1" applyFill="1" applyBorder="1" applyAlignment="1" applyProtection="1">
      <alignment horizontal="left"/>
      <protection/>
    </xf>
    <xf numFmtId="193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/>
    </xf>
    <xf numFmtId="194" fontId="5" fillId="0" borderId="15" xfId="0" applyNumberFormat="1" applyFont="1" applyFill="1" applyBorder="1" applyAlignment="1">
      <alignment horizontal="left"/>
    </xf>
    <xf numFmtId="193" fontId="5" fillId="0" borderId="16" xfId="0" applyNumberFormat="1" applyFont="1" applyFill="1" applyBorder="1" applyAlignment="1">
      <alignment horizontal="center" vertical="center"/>
    </xf>
    <xf numFmtId="192" fontId="5" fillId="0" borderId="15" xfId="0" applyNumberFormat="1" applyFont="1" applyFill="1" applyBorder="1" applyAlignment="1">
      <alignment horizontal="left"/>
    </xf>
    <xf numFmtId="194" fontId="5" fillId="0" borderId="15" xfId="56" applyNumberFormat="1" applyFont="1" applyFill="1" applyBorder="1" applyAlignment="1" applyProtection="1">
      <alignment horizontal="left"/>
      <protection/>
    </xf>
    <xf numFmtId="0" fontId="5" fillId="0" borderId="15" xfId="56" applyNumberFormat="1" applyFont="1" applyFill="1" applyBorder="1" applyAlignment="1" applyProtection="1">
      <alignment horizontal="left"/>
      <protection/>
    </xf>
    <xf numFmtId="193" fontId="5" fillId="26" borderId="15" xfId="0" applyNumberFormat="1" applyFont="1" applyFill="1" applyBorder="1" applyAlignment="1">
      <alignment horizontal="center" vertical="center"/>
    </xf>
    <xf numFmtId="16" fontId="5" fillId="0" borderId="15" xfId="0" applyNumberFormat="1" applyFont="1" applyFill="1" applyBorder="1" applyAlignment="1">
      <alignment horizontal="left"/>
    </xf>
    <xf numFmtId="0" fontId="23" fillId="8" borderId="0" xfId="0" applyFont="1" applyFill="1" applyBorder="1" applyAlignment="1">
      <alignment vertical="center"/>
    </xf>
    <xf numFmtId="49" fontId="17" fillId="8" borderId="0" xfId="0" applyNumberFormat="1" applyFont="1" applyFill="1" applyBorder="1" applyAlignment="1">
      <alignment horizontal="center" vertical="center"/>
    </xf>
    <xf numFmtId="16" fontId="17" fillId="8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95" fontId="2" fillId="25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96" fontId="5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197" fontId="26" fillId="0" borderId="0" xfId="0" applyNumberFormat="1" applyFont="1" applyFill="1" applyBorder="1" applyAlignment="1">
      <alignment horizontal="right" vertical="center"/>
    </xf>
    <xf numFmtId="198" fontId="27" fillId="0" borderId="0" xfId="0" applyNumberFormat="1" applyFont="1" applyFill="1" applyBorder="1" applyAlignment="1">
      <alignment horizontal="right"/>
    </xf>
    <xf numFmtId="198" fontId="25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12" fillId="10" borderId="14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30" fillId="0" borderId="0" xfId="67" applyFont="1" applyFill="1" applyAlignment="1" applyProtection="1">
      <alignment horizontal="left"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33" fillId="10" borderId="13" xfId="0" applyFont="1" applyFill="1" applyBorder="1" applyAlignment="1">
      <alignment horizontal="center" vertical="center"/>
    </xf>
    <xf numFmtId="49" fontId="33" fillId="10" borderId="14" xfId="0" applyNumberFormat="1" applyFont="1" applyFill="1" applyBorder="1" applyAlignment="1">
      <alignment horizontal="center" vertical="center"/>
    </xf>
    <xf numFmtId="16" fontId="33" fillId="10" borderId="14" xfId="0" applyNumberFormat="1" applyFont="1" applyFill="1" applyBorder="1" applyAlignment="1">
      <alignment horizontal="center" vertical="center" wrapText="1"/>
    </xf>
    <xf numFmtId="0" fontId="33" fillId="10" borderId="14" xfId="0" applyFont="1" applyFill="1" applyBorder="1" applyAlignment="1">
      <alignment horizontal="center" vertical="center" wrapText="1"/>
    </xf>
    <xf numFmtId="16" fontId="5" fillId="0" borderId="15" xfId="56" applyNumberFormat="1" applyFont="1" applyFill="1" applyBorder="1" applyAlignment="1" applyProtection="1">
      <alignment horizontal="left"/>
      <protection/>
    </xf>
    <xf numFmtId="191" fontId="5" fillId="0" borderId="15" xfId="56" applyNumberFormat="1" applyFont="1" applyFill="1" applyBorder="1" applyAlignment="1" applyProtection="1">
      <alignment horizontal="left"/>
      <protection/>
    </xf>
    <xf numFmtId="0" fontId="5" fillId="0" borderId="15" xfId="56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 vertical="center"/>
    </xf>
    <xf numFmtId="197" fontId="26" fillId="0" borderId="0" xfId="0" applyNumberFormat="1" applyFont="1" applyFill="1" applyBorder="1" applyAlignment="1">
      <alignment horizontal="center" vertical="center"/>
    </xf>
    <xf numFmtId="195" fontId="33" fillId="10" borderId="14" xfId="0" applyNumberFormat="1" applyFont="1" applyFill="1" applyBorder="1" applyAlignment="1">
      <alignment horizontal="center" vertical="center" wrapText="1"/>
    </xf>
    <xf numFmtId="197" fontId="12" fillId="10" borderId="17" xfId="0" applyNumberFormat="1" applyFont="1" applyFill="1" applyBorder="1" applyAlignment="1">
      <alignment horizontal="center" vertical="center"/>
    </xf>
    <xf numFmtId="197" fontId="26" fillId="0" borderId="0" xfId="0" applyNumberFormat="1" applyFont="1" applyFill="1" applyBorder="1" applyAlignment="1">
      <alignment vertical="center"/>
    </xf>
    <xf numFmtId="196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97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7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horizontal="center" vertical="center"/>
    </xf>
    <xf numFmtId="16" fontId="29" fillId="0" borderId="0" xfId="0" applyNumberFormat="1" applyFont="1" applyFill="1" applyAlignment="1">
      <alignment horizontal="left" vertical="center"/>
    </xf>
    <xf numFmtId="195" fontId="0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15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95" fontId="12" fillId="10" borderId="14" xfId="0" applyNumberFormat="1" applyFont="1" applyFill="1" applyBorder="1" applyAlignment="1">
      <alignment horizontal="center" vertical="center" wrapText="1"/>
    </xf>
    <xf numFmtId="197" fontId="12" fillId="1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2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16" fontId="29" fillId="0" borderId="0" xfId="0" applyNumberFormat="1" applyFont="1" applyFill="1" applyBorder="1" applyAlignment="1">
      <alignment horizontal="left" vertical="center"/>
    </xf>
    <xf numFmtId="0" fontId="30" fillId="0" borderId="0" xfId="67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>
      <alignment horizontal="left" vertical="center"/>
    </xf>
    <xf numFmtId="191" fontId="5" fillId="0" borderId="15" xfId="0" applyNumberFormat="1" applyFont="1" applyFill="1" applyBorder="1" applyAlignment="1">
      <alignment horizontal="left"/>
    </xf>
    <xf numFmtId="193" fontId="5" fillId="0" borderId="18" xfId="0" applyNumberFormat="1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left"/>
    </xf>
    <xf numFmtId="0" fontId="9" fillId="8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" fontId="5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2" fillId="25" borderId="0" xfId="0" applyFont="1" applyFill="1" applyBorder="1" applyAlignment="1">
      <alignment vertical="center"/>
    </xf>
    <xf numFmtId="199" fontId="39" fillId="0" borderId="0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" fontId="25" fillId="0" borderId="0" xfId="0" applyNumberFormat="1" applyFont="1" applyFill="1" applyAlignment="1">
      <alignment horizontal="left" vertical="center"/>
    </xf>
    <xf numFmtId="193" fontId="5" fillId="0" borderId="15" xfId="0" applyNumberFormat="1" applyFont="1" applyFill="1" applyBorder="1" applyAlignment="1" quotePrefix="1">
      <alignment horizontal="center" vertical="center"/>
    </xf>
    <xf numFmtId="193" fontId="5" fillId="0" borderId="16" xfId="0" applyNumberFormat="1" applyFont="1" applyFill="1" applyBorder="1" applyAlignment="1" quotePrefix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4" fillId="25" borderId="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198" fontId="4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shrinkToFit="1"/>
    </xf>
    <xf numFmtId="198" fontId="27" fillId="0" borderId="0" xfId="0" applyNumberFormat="1" applyFont="1" applyFill="1" applyBorder="1" applyAlignment="1">
      <alignment horizontal="right"/>
    </xf>
    <xf numFmtId="198" fontId="25" fillId="0" borderId="0" xfId="0" applyNumberFormat="1" applyFont="1" applyFill="1" applyBorder="1" applyAlignment="1">
      <alignment horizontal="center"/>
    </xf>
    <xf numFmtId="198" fontId="2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shrinkToFit="1"/>
    </xf>
    <xf numFmtId="198" fontId="34" fillId="0" borderId="0" xfId="0" applyNumberFormat="1" applyFont="1" applyFill="1" applyBorder="1" applyAlignment="1">
      <alignment horizontal="right"/>
    </xf>
  </cellXfs>
  <cellStyles count="9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20% - 强调文字颜色 2" xfId="27"/>
    <cellStyle name="20% - 强调文字颜色 4" xfId="28"/>
    <cellStyle name="40% - アクセント 1" xfId="29"/>
    <cellStyle name="40% - アクセント 2" xfId="30"/>
    <cellStyle name="40% - アクセント 3" xfId="31"/>
    <cellStyle name="40% - アクセント 4" xfId="32"/>
    <cellStyle name="40% - アクセント 5" xfId="33"/>
    <cellStyle name="40% - アクセント 6" xfId="34"/>
    <cellStyle name="40% - 輔色1" xfId="35"/>
    <cellStyle name="40% - 輔色2" xfId="36"/>
    <cellStyle name="40% - 輔色3" xfId="37"/>
    <cellStyle name="40% - 輔色4" xfId="38"/>
    <cellStyle name="40% - 輔色5" xfId="39"/>
    <cellStyle name="40% - 輔色6" xfId="40"/>
    <cellStyle name="40% - 强调文字颜色 2" xfId="41"/>
    <cellStyle name="60% - アクセント 1" xfId="42"/>
    <cellStyle name="60% - アクセント 2" xfId="43"/>
    <cellStyle name="60% - アクセント 3" xfId="44"/>
    <cellStyle name="60% - アクセント 4" xfId="45"/>
    <cellStyle name="60% - アクセント 5" xfId="46"/>
    <cellStyle name="60% - アクセント 6" xfId="47"/>
    <cellStyle name="60% - 輔色1" xfId="48"/>
    <cellStyle name="60% - 輔色2" xfId="49"/>
    <cellStyle name="60% - 輔色3" xfId="50"/>
    <cellStyle name="60% - 輔色4" xfId="51"/>
    <cellStyle name="60% - 輔色5" xfId="52"/>
    <cellStyle name="60% - 輔色6" xfId="53"/>
    <cellStyle name="Excel Built-in Normal" xfId="54"/>
    <cellStyle name="Normal 2" xfId="55"/>
    <cellStyle name="Normal_Sheet1" xfId="56"/>
    <cellStyle name="アクセント 1" xfId="57"/>
    <cellStyle name="アクセント 2" xfId="58"/>
    <cellStyle name="アクセント 3" xfId="59"/>
    <cellStyle name="アクセント 4" xfId="60"/>
    <cellStyle name="アクセント 5" xfId="61"/>
    <cellStyle name="アクセント 6" xfId="62"/>
    <cellStyle name="タイトル" xfId="63"/>
    <cellStyle name="チェック セル" xfId="64"/>
    <cellStyle name="どちらでもない" xfId="65"/>
    <cellStyle name="Percent" xfId="66"/>
    <cellStyle name="Hyperlink" xfId="67"/>
    <cellStyle name="メモ" xfId="68"/>
    <cellStyle name="リンク セル" xfId="69"/>
    <cellStyle name="悪い" xfId="70"/>
    <cellStyle name="計算" xfId="71"/>
    <cellStyle name="計算方式" xfId="72"/>
    <cellStyle name="警告文" xfId="73"/>
    <cellStyle name="警告文字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中等" xfId="84"/>
    <cellStyle name="Currency [0]" xfId="85"/>
    <cellStyle name="Currency" xfId="86"/>
    <cellStyle name="入力" xfId="87"/>
    <cellStyle name="備註" xfId="88"/>
    <cellStyle name="標題" xfId="89"/>
    <cellStyle name="標題 1" xfId="90"/>
    <cellStyle name="標題 2" xfId="91"/>
    <cellStyle name="標題 3" xfId="92"/>
    <cellStyle name="標題 4" xfId="93"/>
    <cellStyle name="Followed Hyperlink" xfId="94"/>
    <cellStyle name="輔色1" xfId="95"/>
    <cellStyle name="輔色2" xfId="96"/>
    <cellStyle name="輔色3" xfId="97"/>
    <cellStyle name="輔色4" xfId="98"/>
    <cellStyle name="輔色5" xfId="99"/>
    <cellStyle name="輔色6" xfId="100"/>
    <cellStyle name="輸出" xfId="101"/>
    <cellStyle name="輸入" xfId="102"/>
    <cellStyle name="良い" xfId="103"/>
    <cellStyle name="連結的儲存格" xfId="104"/>
    <cellStyle name="壞" xfId="105"/>
    <cellStyle name="檢查儲存格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1" name="Picture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2" name="Picture 2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3" name="Picture 3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4" name="Picture 4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5" name="Picture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6" name="Picture 2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7" name="Picture 3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8" name="Picture 4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1" name="Picture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2" name="Picture 2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3" name="Picture 3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4" name="Picture 4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5" name="Picture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6" name="Picture 2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7" name="Picture 3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8" name="Picture 4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1" name="Picture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2" name="Picture 2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3" name="Picture 3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4" name="Picture 4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5" name="Picture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6" name="Picture 2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7" name="Picture 3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8" name="Picture 4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1" name="Picture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2" name="Picture 2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3" name="Picture 3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4" name="Picture 4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5" name="Picture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6" name="Picture 2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7" name="Picture 3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8" name="Picture 4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1" name="Picture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2" name="Picture 2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3" name="Picture 3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4" name="Picture 4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5" name="Picture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6" name="Picture 2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7" name="Picture 3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8" name="Picture 4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hhi.com.h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hhi.com.hk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ohhi.com.hk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ohhi.com.hk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ohhi.com.hk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4"/>
  <sheetViews>
    <sheetView tabSelected="1" view="pageBreakPreview" zoomScale="75" zoomScaleNormal="75" zoomScaleSheetLayoutView="75" zoomScalePageLayoutView="0" workbookViewId="0" topLeftCell="A1">
      <selection activeCell="A1" sqref="A1:M2"/>
    </sheetView>
  </sheetViews>
  <sheetFormatPr defaultColWidth="9.00390625" defaultRowHeight="15.75"/>
  <cols>
    <col min="1" max="1" width="25.125" style="14" customWidth="1"/>
    <col min="2" max="2" width="15.875" style="15" customWidth="1"/>
    <col min="3" max="3" width="13.75390625" style="15" customWidth="1"/>
    <col min="4" max="4" width="16.375" style="15" customWidth="1"/>
    <col min="5" max="6" width="12.25390625" style="15" customWidth="1"/>
    <col min="7" max="7" width="16.75390625" style="15" customWidth="1"/>
    <col min="8" max="12" width="12.25390625" style="15" customWidth="1"/>
    <col min="13" max="13" width="9.25390625" style="14" customWidth="1"/>
    <col min="14" max="16384" width="9.00390625" style="14" customWidth="1"/>
  </cols>
  <sheetData>
    <row r="1" spans="1:14" ht="15.75" customHeight="1">
      <c r="A1" s="154" t="s">
        <v>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53"/>
    </row>
    <row r="2" spans="1:14" ht="15.7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53"/>
    </row>
    <row r="3" spans="1:14" ht="11.25" customHeight="1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54"/>
    </row>
    <row r="4" spans="1:14" ht="11.2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54"/>
    </row>
    <row r="5" spans="1:14" ht="15" customHeight="1">
      <c r="A5" s="150" t="s">
        <v>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55"/>
    </row>
    <row r="6" spans="1:14" s="16" customFormat="1" ht="22.5" customHeight="1">
      <c r="A6" s="16" t="s">
        <v>5</v>
      </c>
      <c r="B6" s="17"/>
      <c r="C6" s="17"/>
      <c r="D6" s="17"/>
      <c r="E6" s="18"/>
      <c r="F6" s="18"/>
      <c r="G6" s="18"/>
      <c r="H6" s="19"/>
      <c r="I6" s="19"/>
      <c r="J6" s="18"/>
      <c r="K6" s="18"/>
      <c r="L6" s="19"/>
      <c r="M6" s="56"/>
      <c r="N6" s="142"/>
    </row>
    <row r="7" spans="1:13" s="16" customFormat="1" ht="22.5" customHeight="1">
      <c r="A7" s="16" t="s">
        <v>6</v>
      </c>
      <c r="B7" s="17"/>
      <c r="C7" s="17"/>
      <c r="D7" s="17"/>
      <c r="E7" s="20"/>
      <c r="F7" s="20"/>
      <c r="G7" s="20"/>
      <c r="H7" s="20"/>
      <c r="J7" s="18"/>
      <c r="K7" s="18"/>
      <c r="L7" s="19"/>
      <c r="M7" s="56"/>
    </row>
    <row r="8" spans="1:13" s="16" customFormat="1" ht="22.5" customHeight="1">
      <c r="A8" s="20" t="s">
        <v>7</v>
      </c>
      <c r="B8" s="17"/>
      <c r="C8" s="17"/>
      <c r="D8" s="17"/>
      <c r="E8" s="20"/>
      <c r="F8" s="20"/>
      <c r="G8" s="20"/>
      <c r="H8" s="20"/>
      <c r="I8" s="20"/>
      <c r="J8" s="18"/>
      <c r="K8" s="18"/>
      <c r="L8" s="19"/>
      <c r="M8" s="56"/>
    </row>
    <row r="9" spans="1:13" s="16" customFormat="1" ht="22.5" customHeight="1">
      <c r="A9" s="20" t="s">
        <v>8</v>
      </c>
      <c r="B9" s="17"/>
      <c r="C9" s="17"/>
      <c r="D9" s="17"/>
      <c r="E9" s="20"/>
      <c r="F9" s="20"/>
      <c r="G9" s="20"/>
      <c r="H9" s="20"/>
      <c r="I9" s="20"/>
      <c r="J9" s="18"/>
      <c r="K9" s="18"/>
      <c r="L9" s="19"/>
      <c r="M9" s="56"/>
    </row>
    <row r="10" spans="1:13" s="16" customFormat="1" ht="22.5" customHeight="1">
      <c r="A10" s="20" t="s">
        <v>9</v>
      </c>
      <c r="B10" s="17"/>
      <c r="C10" s="17"/>
      <c r="D10" s="17"/>
      <c r="E10" s="20"/>
      <c r="F10" s="20"/>
      <c r="G10" s="20"/>
      <c r="H10" s="20"/>
      <c r="I10" s="20"/>
      <c r="J10" s="18"/>
      <c r="K10" s="18"/>
      <c r="L10" s="19"/>
      <c r="M10" s="56"/>
    </row>
    <row r="11" spans="1:13" s="16" customFormat="1" ht="22.5" customHeight="1">
      <c r="A11" s="20" t="s">
        <v>10</v>
      </c>
      <c r="B11" s="17"/>
      <c r="C11" s="17"/>
      <c r="D11" s="17"/>
      <c r="E11" s="20"/>
      <c r="F11" s="20"/>
      <c r="G11" s="20"/>
      <c r="H11" s="20"/>
      <c r="I11" s="20"/>
      <c r="J11" s="18"/>
      <c r="K11" s="18"/>
      <c r="L11" s="19"/>
      <c r="M11" s="56"/>
    </row>
    <row r="12" spans="1:13" s="16" customFormat="1" ht="22.5" customHeight="1">
      <c r="A12" s="20" t="s">
        <v>11</v>
      </c>
      <c r="B12" s="17"/>
      <c r="C12" s="17"/>
      <c r="D12" s="17"/>
      <c r="E12" s="20"/>
      <c r="F12" s="20"/>
      <c r="G12" s="20"/>
      <c r="H12" s="20"/>
      <c r="I12" s="20"/>
      <c r="J12" s="18"/>
      <c r="K12" s="18"/>
      <c r="L12" s="19"/>
      <c r="M12" s="56"/>
    </row>
    <row r="13" spans="1:13" s="16" customFormat="1" ht="22.5" customHeight="1">
      <c r="A13" s="20" t="s">
        <v>12</v>
      </c>
      <c r="B13" s="17"/>
      <c r="C13" s="17"/>
      <c r="D13" s="17"/>
      <c r="E13" s="20"/>
      <c r="F13" s="20"/>
      <c r="G13" s="20"/>
      <c r="H13" s="20"/>
      <c r="I13" s="20"/>
      <c r="J13" s="18"/>
      <c r="K13" s="18"/>
      <c r="L13" s="19"/>
      <c r="M13" s="56"/>
    </row>
    <row r="14" spans="1:13" s="16" customFormat="1" ht="22.5" customHeight="1">
      <c r="A14" s="20" t="s">
        <v>13</v>
      </c>
      <c r="B14" s="17"/>
      <c r="C14" s="17"/>
      <c r="D14" s="17"/>
      <c r="E14" s="20"/>
      <c r="F14" s="20"/>
      <c r="G14" s="20"/>
      <c r="H14" s="20"/>
      <c r="I14" s="20"/>
      <c r="J14" s="18"/>
      <c r="K14" s="18"/>
      <c r="L14" s="19"/>
      <c r="M14" s="56"/>
    </row>
    <row r="15" spans="1:13" s="133" customFormat="1" ht="22.5" customHeight="1">
      <c r="A15" s="21" t="s">
        <v>1</v>
      </c>
      <c r="B15" s="151" t="s">
        <v>14</v>
      </c>
      <c r="C15" s="151"/>
      <c r="D15" s="151"/>
      <c r="E15" s="151"/>
      <c r="F15" s="151"/>
      <c r="G15" s="151"/>
      <c r="H15" s="151"/>
      <c r="I15" s="20"/>
      <c r="J15" s="18"/>
      <c r="K15" s="18"/>
      <c r="L15" s="19"/>
      <c r="M15" s="56"/>
    </row>
    <row r="16" spans="1:14" s="134" customFormat="1" ht="24.75" customHeight="1">
      <c r="A16" s="152" t="s">
        <v>15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s="3" customFormat="1" ht="18" customHeight="1">
      <c r="A17" s="22" t="s">
        <v>16</v>
      </c>
      <c r="B17" s="23"/>
      <c r="C17" s="23"/>
      <c r="D17" s="23"/>
      <c r="E17" s="24"/>
      <c r="F17" s="24"/>
      <c r="G17" s="24"/>
      <c r="H17" s="24"/>
      <c r="I17" s="24"/>
      <c r="J17" s="24"/>
      <c r="K17" s="24"/>
      <c r="L17" s="24"/>
      <c r="M17" s="57"/>
      <c r="N17" s="58"/>
    </row>
    <row r="18" spans="1:14" s="3" customFormat="1" ht="18" customHeight="1">
      <c r="A18" s="25" t="s">
        <v>17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5"/>
      <c r="N18" s="25"/>
    </row>
    <row r="19" spans="2:14" s="4" customFormat="1" ht="18" customHeight="1">
      <c r="B19" s="15"/>
      <c r="C19" s="15"/>
      <c r="D19" s="15"/>
      <c r="E19" s="136"/>
      <c r="F19" s="136"/>
      <c r="G19" s="136"/>
      <c r="H19" s="15"/>
      <c r="I19" s="15"/>
      <c r="J19" s="15"/>
      <c r="K19" s="15"/>
      <c r="L19" s="15"/>
      <c r="M19" s="25"/>
      <c r="N19" s="25"/>
    </row>
    <row r="20" spans="1:256" s="5" customFormat="1" ht="24.75" customHeight="1">
      <c r="A20" s="137" t="s">
        <v>18</v>
      </c>
      <c r="B20" s="138"/>
      <c r="C20" s="138"/>
      <c r="D20" s="138"/>
      <c r="E20" s="139"/>
      <c r="F20" s="140"/>
      <c r="G20" s="140"/>
      <c r="H20" s="141"/>
      <c r="I20" s="141"/>
      <c r="J20" s="141"/>
      <c r="K20" s="143"/>
      <c r="L20" s="153">
        <v>43313</v>
      </c>
      <c r="M20" s="153"/>
      <c r="N20" s="25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pans="1:256" s="5" customFormat="1" ht="38.25" customHeight="1">
      <c r="A21" s="30" t="s">
        <v>19</v>
      </c>
      <c r="B21" s="31" t="s">
        <v>20</v>
      </c>
      <c r="C21" s="32" t="s">
        <v>21</v>
      </c>
      <c r="D21" s="32" t="s">
        <v>22</v>
      </c>
      <c r="E21" s="85" t="s">
        <v>23</v>
      </c>
      <c r="F21" s="32" t="s">
        <v>24</v>
      </c>
      <c r="G21" s="32" t="s">
        <v>25</v>
      </c>
      <c r="H21" s="85" t="s">
        <v>26</v>
      </c>
      <c r="I21" s="85" t="s">
        <v>27</v>
      </c>
      <c r="J21" s="32" t="s">
        <v>28</v>
      </c>
      <c r="K21" s="64" t="s">
        <v>29</v>
      </c>
      <c r="L21" s="113" t="s">
        <v>30</v>
      </c>
      <c r="M21" s="65" t="s">
        <v>31</v>
      </c>
      <c r="N21" s="66"/>
      <c r="P21" s="62"/>
      <c r="Q21" s="62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pans="1:256" s="81" customFormat="1" ht="24" customHeight="1">
      <c r="A22" s="88" t="s">
        <v>32</v>
      </c>
      <c r="B22" s="40" t="s">
        <v>33</v>
      </c>
      <c r="C22" s="34">
        <f aca="true" t="shared" si="0" ref="C22:C27">I22-5</f>
        <v>43295</v>
      </c>
      <c r="D22" s="34">
        <f>I22-5</f>
        <v>43295</v>
      </c>
      <c r="E22" s="34">
        <f>I22-5</f>
        <v>43295</v>
      </c>
      <c r="F22" s="34">
        <f>H22</f>
        <v>43298</v>
      </c>
      <c r="G22" s="34">
        <f aca="true" t="shared" si="1" ref="G22:G27">H22-1</f>
        <v>43297</v>
      </c>
      <c r="H22" s="34">
        <f>I22-2</f>
        <v>43298</v>
      </c>
      <c r="I22" s="34">
        <v>43300</v>
      </c>
      <c r="J22" s="34">
        <f>I22+4</f>
        <v>43304</v>
      </c>
      <c r="K22" s="67" t="s">
        <v>34</v>
      </c>
      <c r="L22" s="67">
        <v>5</v>
      </c>
      <c r="M22" s="67" t="s">
        <v>35</v>
      </c>
      <c r="N22" s="57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14" s="103" customFormat="1" ht="24" customHeight="1">
      <c r="A23" s="87" t="s">
        <v>36</v>
      </c>
      <c r="B23" s="87" t="s">
        <v>37</v>
      </c>
      <c r="C23" s="148" t="s">
        <v>38</v>
      </c>
      <c r="D23" s="148" t="s">
        <v>38</v>
      </c>
      <c r="E23" s="149" t="s">
        <v>38</v>
      </c>
      <c r="F23" s="34">
        <f>H23-2</f>
        <v>43297</v>
      </c>
      <c r="G23" s="34">
        <f>H23-2</f>
        <v>43297</v>
      </c>
      <c r="H23" s="34">
        <f aca="true" t="shared" si="2" ref="H23:H66">I23-1</f>
        <v>43299</v>
      </c>
      <c r="I23" s="34">
        <v>43300</v>
      </c>
      <c r="J23" s="34">
        <f aca="true" t="shared" si="3" ref="J23:J29">I23+4</f>
        <v>43304</v>
      </c>
      <c r="K23" s="67" t="s">
        <v>39</v>
      </c>
      <c r="L23" s="144">
        <v>4</v>
      </c>
      <c r="M23" s="144" t="s">
        <v>40</v>
      </c>
      <c r="N23" s="57"/>
    </row>
    <row r="24" spans="1:14" s="103" customFormat="1" ht="24" customHeight="1">
      <c r="A24" s="87" t="s">
        <v>41</v>
      </c>
      <c r="B24" s="87" t="s">
        <v>42</v>
      </c>
      <c r="C24" s="148" t="s">
        <v>38</v>
      </c>
      <c r="D24" s="148" t="s">
        <v>38</v>
      </c>
      <c r="E24" s="149" t="s">
        <v>38</v>
      </c>
      <c r="F24" s="34">
        <f>H24-2</f>
        <v>43299</v>
      </c>
      <c r="G24" s="34">
        <f>H24-2</f>
        <v>43299</v>
      </c>
      <c r="H24" s="34">
        <f t="shared" si="2"/>
        <v>43301</v>
      </c>
      <c r="I24" s="34">
        <v>43302</v>
      </c>
      <c r="J24" s="34">
        <f t="shared" si="3"/>
        <v>43306</v>
      </c>
      <c r="K24" s="67" t="s">
        <v>39</v>
      </c>
      <c r="L24" s="144">
        <v>4</v>
      </c>
      <c r="M24" s="144" t="s">
        <v>43</v>
      </c>
      <c r="N24" s="57"/>
    </row>
    <row r="25" spans="1:256" s="103" customFormat="1" ht="24" customHeight="1">
      <c r="A25" s="88" t="s">
        <v>44</v>
      </c>
      <c r="B25" s="40" t="s">
        <v>45</v>
      </c>
      <c r="C25" s="34">
        <f t="shared" si="0"/>
        <v>43297</v>
      </c>
      <c r="D25" s="34">
        <f>I25-4</f>
        <v>43298</v>
      </c>
      <c r="E25" s="34">
        <f>I25-4</f>
        <v>43298</v>
      </c>
      <c r="F25" s="34">
        <f>H25-1</f>
        <v>43299</v>
      </c>
      <c r="G25" s="34">
        <f t="shared" si="1"/>
        <v>43299</v>
      </c>
      <c r="H25" s="34">
        <f>I25-2</f>
        <v>43300</v>
      </c>
      <c r="I25" s="130">
        <v>43302</v>
      </c>
      <c r="J25" s="34">
        <f>I25+5</f>
        <v>43307</v>
      </c>
      <c r="K25" s="145" t="s">
        <v>34</v>
      </c>
      <c r="L25" s="146">
        <v>6</v>
      </c>
      <c r="M25" s="15" t="s">
        <v>46</v>
      </c>
      <c r="N25" s="15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  <c r="IU25" s="81"/>
      <c r="IV25" s="81"/>
    </row>
    <row r="26" spans="1:14" s="103" customFormat="1" ht="24" customHeight="1">
      <c r="A26" s="87" t="s">
        <v>47</v>
      </c>
      <c r="B26" s="87" t="s">
        <v>48</v>
      </c>
      <c r="C26" s="34" t="s">
        <v>38</v>
      </c>
      <c r="D26" s="34" t="s">
        <v>38</v>
      </c>
      <c r="E26" s="37" t="s">
        <v>38</v>
      </c>
      <c r="F26" s="34">
        <f>H26-2</f>
        <v>43299</v>
      </c>
      <c r="G26" s="34">
        <f>H26-2</f>
        <v>43299</v>
      </c>
      <c r="H26" s="34">
        <f t="shared" si="2"/>
        <v>43301</v>
      </c>
      <c r="I26" s="34">
        <v>43302</v>
      </c>
      <c r="J26" s="34">
        <f>I26+5</f>
        <v>43307</v>
      </c>
      <c r="K26" s="67" t="s">
        <v>49</v>
      </c>
      <c r="L26" s="144">
        <v>5</v>
      </c>
      <c r="M26" s="144" t="s">
        <v>50</v>
      </c>
      <c r="N26" s="57"/>
    </row>
    <row r="27" spans="1:14" s="103" customFormat="1" ht="24" customHeight="1">
      <c r="A27" s="88" t="s">
        <v>51</v>
      </c>
      <c r="B27" s="40" t="s">
        <v>52</v>
      </c>
      <c r="C27" s="34">
        <f t="shared" si="0"/>
        <v>43302</v>
      </c>
      <c r="D27" s="34">
        <f>I27-5</f>
        <v>43302</v>
      </c>
      <c r="E27" s="34">
        <f>I27-5</f>
        <v>43302</v>
      </c>
      <c r="F27" s="34">
        <f>H27</f>
        <v>43305</v>
      </c>
      <c r="G27" s="34">
        <f t="shared" si="1"/>
        <v>43304</v>
      </c>
      <c r="H27" s="34">
        <f>I27-2</f>
        <v>43305</v>
      </c>
      <c r="I27" s="34">
        <f>I22+7</f>
        <v>43307</v>
      </c>
      <c r="J27" s="34">
        <f>I27+4</f>
        <v>43311</v>
      </c>
      <c r="K27" s="67" t="s">
        <v>34</v>
      </c>
      <c r="L27" s="67">
        <v>5</v>
      </c>
      <c r="M27" s="67" t="s">
        <v>35</v>
      </c>
      <c r="N27" s="57"/>
    </row>
    <row r="28" spans="1:14" s="103" customFormat="1" ht="24" customHeight="1">
      <c r="A28" s="87" t="s">
        <v>53</v>
      </c>
      <c r="B28" s="87" t="s">
        <v>54</v>
      </c>
      <c r="C28" s="148" t="s">
        <v>38</v>
      </c>
      <c r="D28" s="148" t="s">
        <v>38</v>
      </c>
      <c r="E28" s="149" t="s">
        <v>38</v>
      </c>
      <c r="F28" s="34">
        <f>H28-2</f>
        <v>43304</v>
      </c>
      <c r="G28" s="34">
        <f>H28-2</f>
        <v>43304</v>
      </c>
      <c r="H28" s="34">
        <f t="shared" si="2"/>
        <v>43306</v>
      </c>
      <c r="I28" s="34">
        <f>I23+7</f>
        <v>43307</v>
      </c>
      <c r="J28" s="34">
        <f t="shared" si="3"/>
        <v>43311</v>
      </c>
      <c r="K28" s="67" t="s">
        <v>39</v>
      </c>
      <c r="L28" s="144">
        <v>4</v>
      </c>
      <c r="M28" s="144" t="s">
        <v>40</v>
      </c>
      <c r="N28" s="57"/>
    </row>
    <row r="29" spans="1:14" s="103" customFormat="1" ht="24" customHeight="1">
      <c r="A29" s="87" t="s">
        <v>55</v>
      </c>
      <c r="B29" s="87" t="s">
        <v>56</v>
      </c>
      <c r="C29" s="148" t="s">
        <v>38</v>
      </c>
      <c r="D29" s="148" t="s">
        <v>38</v>
      </c>
      <c r="E29" s="149" t="s">
        <v>38</v>
      </c>
      <c r="F29" s="34">
        <f>H29-2</f>
        <v>43306</v>
      </c>
      <c r="G29" s="34">
        <f>H29-2</f>
        <v>43306</v>
      </c>
      <c r="H29" s="34">
        <f t="shared" si="2"/>
        <v>43308</v>
      </c>
      <c r="I29" s="34">
        <f>I24+7</f>
        <v>43309</v>
      </c>
      <c r="J29" s="34">
        <f t="shared" si="3"/>
        <v>43313</v>
      </c>
      <c r="K29" s="67" t="s">
        <v>39</v>
      </c>
      <c r="L29" s="144">
        <v>4</v>
      </c>
      <c r="M29" s="144" t="s">
        <v>43</v>
      </c>
      <c r="N29" s="57"/>
    </row>
    <row r="30" spans="1:14" s="103" customFormat="1" ht="24" customHeight="1">
      <c r="A30" s="88" t="s">
        <v>57</v>
      </c>
      <c r="B30" s="40" t="s">
        <v>58</v>
      </c>
      <c r="C30" s="34">
        <f aca="true" t="shared" si="4" ref="C30:C35">I30-5</f>
        <v>43304</v>
      </c>
      <c r="D30" s="34">
        <f>I30-4</f>
        <v>43305</v>
      </c>
      <c r="E30" s="34">
        <f>I30-4</f>
        <v>43305</v>
      </c>
      <c r="F30" s="34">
        <f>H30-1</f>
        <v>43306</v>
      </c>
      <c r="G30" s="34">
        <f aca="true" t="shared" si="5" ref="G30:G35">H30-1</f>
        <v>43306</v>
      </c>
      <c r="H30" s="34">
        <f>I30-2</f>
        <v>43307</v>
      </c>
      <c r="I30" s="34">
        <f>I25+7</f>
        <v>43309</v>
      </c>
      <c r="J30" s="34">
        <f>I30+5</f>
        <v>43314</v>
      </c>
      <c r="K30" s="145" t="s">
        <v>34</v>
      </c>
      <c r="L30" s="146">
        <v>6</v>
      </c>
      <c r="M30" s="15" t="s">
        <v>46</v>
      </c>
      <c r="N30" s="57"/>
    </row>
    <row r="31" spans="1:14" s="103" customFormat="1" ht="24" customHeight="1">
      <c r="A31" s="87" t="s">
        <v>59</v>
      </c>
      <c r="B31" s="87" t="s">
        <v>60</v>
      </c>
      <c r="C31" s="34" t="s">
        <v>38</v>
      </c>
      <c r="D31" s="34" t="s">
        <v>38</v>
      </c>
      <c r="E31" s="37" t="s">
        <v>38</v>
      </c>
      <c r="F31" s="34">
        <f>H31-2</f>
        <v>43306</v>
      </c>
      <c r="G31" s="34">
        <f>H31-2</f>
        <v>43306</v>
      </c>
      <c r="H31" s="34">
        <f t="shared" si="2"/>
        <v>43308</v>
      </c>
      <c r="I31" s="34">
        <f>I26+7</f>
        <v>43309</v>
      </c>
      <c r="J31" s="34">
        <f>I31+5</f>
        <v>43314</v>
      </c>
      <c r="K31" s="67" t="s">
        <v>49</v>
      </c>
      <c r="L31" s="144">
        <v>5</v>
      </c>
      <c r="M31" s="144" t="s">
        <v>50</v>
      </c>
      <c r="N31" s="57"/>
    </row>
    <row r="32" spans="1:14" s="103" customFormat="1" ht="24" customHeight="1">
      <c r="A32" s="88" t="s">
        <v>61</v>
      </c>
      <c r="B32" s="40" t="s">
        <v>62</v>
      </c>
      <c r="C32" s="34">
        <f t="shared" si="4"/>
        <v>43309</v>
      </c>
      <c r="D32" s="34">
        <f>I32-5</f>
        <v>43309</v>
      </c>
      <c r="E32" s="34">
        <f>I32-5</f>
        <v>43309</v>
      </c>
      <c r="F32" s="34">
        <f>H32</f>
        <v>43312</v>
      </c>
      <c r="G32" s="34">
        <f t="shared" si="5"/>
        <v>43311</v>
      </c>
      <c r="H32" s="34">
        <f>I32-2</f>
        <v>43312</v>
      </c>
      <c r="I32" s="34">
        <f>I22+14</f>
        <v>43314</v>
      </c>
      <c r="J32" s="34">
        <f>I32+4</f>
        <v>43318</v>
      </c>
      <c r="K32" s="67" t="s">
        <v>34</v>
      </c>
      <c r="L32" s="67">
        <v>5</v>
      </c>
      <c r="M32" s="67" t="s">
        <v>35</v>
      </c>
      <c r="N32" s="57"/>
    </row>
    <row r="33" spans="1:14" s="103" customFormat="1" ht="24" customHeight="1">
      <c r="A33" s="87" t="s">
        <v>63</v>
      </c>
      <c r="B33" s="87" t="s">
        <v>56</v>
      </c>
      <c r="C33" s="148" t="s">
        <v>38</v>
      </c>
      <c r="D33" s="148" t="s">
        <v>38</v>
      </c>
      <c r="E33" s="149" t="s">
        <v>38</v>
      </c>
      <c r="F33" s="34">
        <f>H33-2</f>
        <v>43311</v>
      </c>
      <c r="G33" s="34">
        <f>H33-2</f>
        <v>43311</v>
      </c>
      <c r="H33" s="34">
        <f t="shared" si="2"/>
        <v>43313</v>
      </c>
      <c r="I33" s="34">
        <f>I23+14</f>
        <v>43314</v>
      </c>
      <c r="J33" s="34">
        <f aca="true" t="shared" si="6" ref="J33:J39">I33+4</f>
        <v>43318</v>
      </c>
      <c r="K33" s="67" t="s">
        <v>39</v>
      </c>
      <c r="L33" s="144">
        <v>4</v>
      </c>
      <c r="M33" s="144" t="s">
        <v>40</v>
      </c>
      <c r="N33" s="57"/>
    </row>
    <row r="34" spans="1:14" s="103" customFormat="1" ht="24" customHeight="1">
      <c r="A34" s="87" t="s">
        <v>64</v>
      </c>
      <c r="B34" s="87" t="s">
        <v>56</v>
      </c>
      <c r="C34" s="148" t="s">
        <v>38</v>
      </c>
      <c r="D34" s="148" t="s">
        <v>38</v>
      </c>
      <c r="E34" s="149" t="s">
        <v>38</v>
      </c>
      <c r="F34" s="34">
        <f>H34-2</f>
        <v>43313</v>
      </c>
      <c r="G34" s="34">
        <f>H34-2</f>
        <v>43313</v>
      </c>
      <c r="H34" s="34">
        <f t="shared" si="2"/>
        <v>43315</v>
      </c>
      <c r="I34" s="34">
        <f>I24+14</f>
        <v>43316</v>
      </c>
      <c r="J34" s="34">
        <f t="shared" si="6"/>
        <v>43320</v>
      </c>
      <c r="K34" s="67" t="s">
        <v>39</v>
      </c>
      <c r="L34" s="144">
        <v>4</v>
      </c>
      <c r="M34" s="144" t="s">
        <v>43</v>
      </c>
      <c r="N34" s="57"/>
    </row>
    <row r="35" spans="1:14" s="103" customFormat="1" ht="24" customHeight="1">
      <c r="A35" s="88" t="s">
        <v>65</v>
      </c>
      <c r="B35" s="40" t="s">
        <v>66</v>
      </c>
      <c r="C35" s="34">
        <f t="shared" si="4"/>
        <v>43311</v>
      </c>
      <c r="D35" s="34">
        <f>I35-4</f>
        <v>43312</v>
      </c>
      <c r="E35" s="34">
        <f>I35-4</f>
        <v>43312</v>
      </c>
      <c r="F35" s="34">
        <f>H35-1</f>
        <v>43313</v>
      </c>
      <c r="G35" s="34">
        <f t="shared" si="5"/>
        <v>43313</v>
      </c>
      <c r="H35" s="34">
        <f>I35-2</f>
        <v>43314</v>
      </c>
      <c r="I35" s="34">
        <f>I25+14</f>
        <v>43316</v>
      </c>
      <c r="J35" s="34">
        <f>I35+5</f>
        <v>43321</v>
      </c>
      <c r="K35" s="145" t="s">
        <v>34</v>
      </c>
      <c r="L35" s="146">
        <v>6</v>
      </c>
      <c r="M35" s="15" t="s">
        <v>46</v>
      </c>
      <c r="N35" s="57"/>
    </row>
    <row r="36" spans="1:14" s="103" customFormat="1" ht="24" customHeight="1">
      <c r="A36" s="87" t="s">
        <v>47</v>
      </c>
      <c r="B36" s="87" t="s">
        <v>67</v>
      </c>
      <c r="C36" s="34" t="s">
        <v>38</v>
      </c>
      <c r="D36" s="34" t="s">
        <v>38</v>
      </c>
      <c r="E36" s="37" t="s">
        <v>38</v>
      </c>
      <c r="F36" s="34">
        <f>H36-2</f>
        <v>43313</v>
      </c>
      <c r="G36" s="34">
        <f>H36-2</f>
        <v>43313</v>
      </c>
      <c r="H36" s="34">
        <f t="shared" si="2"/>
        <v>43315</v>
      </c>
      <c r="I36" s="34">
        <f>I26+14</f>
        <v>43316</v>
      </c>
      <c r="J36" s="34">
        <f>I36+5</f>
        <v>43321</v>
      </c>
      <c r="K36" s="67" t="s">
        <v>49</v>
      </c>
      <c r="L36" s="144">
        <v>5</v>
      </c>
      <c r="M36" s="144" t="s">
        <v>50</v>
      </c>
      <c r="N36" s="57"/>
    </row>
    <row r="37" spans="1:14" s="103" customFormat="1" ht="24" customHeight="1">
      <c r="A37" s="88" t="s">
        <v>68</v>
      </c>
      <c r="B37" s="40" t="s">
        <v>69</v>
      </c>
      <c r="C37" s="34">
        <f aca="true" t="shared" si="7" ref="C37:C42">I37-5</f>
        <v>43316</v>
      </c>
      <c r="D37" s="34">
        <f>I37-5</f>
        <v>43316</v>
      </c>
      <c r="E37" s="34">
        <f>I37-5</f>
        <v>43316</v>
      </c>
      <c r="F37" s="34">
        <f>H37</f>
        <v>43319</v>
      </c>
      <c r="G37" s="34">
        <f aca="true" t="shared" si="8" ref="G37:G42">H37-1</f>
        <v>43318</v>
      </c>
      <c r="H37" s="34">
        <f>I37-2</f>
        <v>43319</v>
      </c>
      <c r="I37" s="34">
        <f>I22+21</f>
        <v>43321</v>
      </c>
      <c r="J37" s="34">
        <f>I37+4</f>
        <v>43325</v>
      </c>
      <c r="K37" s="67" t="s">
        <v>34</v>
      </c>
      <c r="L37" s="67">
        <v>5</v>
      </c>
      <c r="M37" s="67" t="s">
        <v>35</v>
      </c>
      <c r="N37" s="57"/>
    </row>
    <row r="38" spans="1:14" s="103" customFormat="1" ht="24" customHeight="1">
      <c r="A38" s="87" t="s">
        <v>36</v>
      </c>
      <c r="B38" s="87" t="s">
        <v>70</v>
      </c>
      <c r="C38" s="148" t="s">
        <v>38</v>
      </c>
      <c r="D38" s="148" t="s">
        <v>38</v>
      </c>
      <c r="E38" s="149" t="s">
        <v>38</v>
      </c>
      <c r="F38" s="34">
        <f>H38-2</f>
        <v>43318</v>
      </c>
      <c r="G38" s="34">
        <f>H38-2</f>
        <v>43318</v>
      </c>
      <c r="H38" s="34">
        <f t="shared" si="2"/>
        <v>43320</v>
      </c>
      <c r="I38" s="34">
        <f>I23+21</f>
        <v>43321</v>
      </c>
      <c r="J38" s="34">
        <f t="shared" si="6"/>
        <v>43325</v>
      </c>
      <c r="K38" s="67" t="s">
        <v>39</v>
      </c>
      <c r="L38" s="144">
        <v>4</v>
      </c>
      <c r="M38" s="144" t="s">
        <v>40</v>
      </c>
      <c r="N38" s="57"/>
    </row>
    <row r="39" spans="1:14" s="103" customFormat="1" ht="24" customHeight="1">
      <c r="A39" s="87" t="s">
        <v>41</v>
      </c>
      <c r="B39" s="87" t="s">
        <v>71</v>
      </c>
      <c r="C39" s="148" t="s">
        <v>38</v>
      </c>
      <c r="D39" s="148" t="s">
        <v>38</v>
      </c>
      <c r="E39" s="149" t="s">
        <v>38</v>
      </c>
      <c r="F39" s="34">
        <f>H39-2</f>
        <v>43320</v>
      </c>
      <c r="G39" s="34">
        <f>H39-2</f>
        <v>43320</v>
      </c>
      <c r="H39" s="34">
        <f t="shared" si="2"/>
        <v>43322</v>
      </c>
      <c r="I39" s="34">
        <f>I24+21</f>
        <v>43323</v>
      </c>
      <c r="J39" s="34">
        <f t="shared" si="6"/>
        <v>43327</v>
      </c>
      <c r="K39" s="67" t="s">
        <v>39</v>
      </c>
      <c r="L39" s="144">
        <v>4</v>
      </c>
      <c r="M39" s="144" t="s">
        <v>43</v>
      </c>
      <c r="N39" s="57"/>
    </row>
    <row r="40" spans="1:14" s="103" customFormat="1" ht="24" customHeight="1">
      <c r="A40" s="88" t="s">
        <v>72</v>
      </c>
      <c r="B40" s="40" t="e">
        <v>#N/A</v>
      </c>
      <c r="C40" s="34">
        <f t="shared" si="7"/>
        <v>43318</v>
      </c>
      <c r="D40" s="34">
        <f>I40-4</f>
        <v>43319</v>
      </c>
      <c r="E40" s="34">
        <f>I40-4</f>
        <v>43319</v>
      </c>
      <c r="F40" s="34">
        <f>H40-1</f>
        <v>43320</v>
      </c>
      <c r="G40" s="34">
        <f t="shared" si="8"/>
        <v>43320</v>
      </c>
      <c r="H40" s="34">
        <f>I40-2</f>
        <v>43321</v>
      </c>
      <c r="I40" s="34">
        <f>I25+21</f>
        <v>43323</v>
      </c>
      <c r="J40" s="34">
        <f>I40+5</f>
        <v>43328</v>
      </c>
      <c r="K40" s="145" t="s">
        <v>34</v>
      </c>
      <c r="L40" s="146">
        <v>6</v>
      </c>
      <c r="M40" s="15" t="s">
        <v>46</v>
      </c>
      <c r="N40" s="57"/>
    </row>
    <row r="41" spans="1:14" s="103" customFormat="1" ht="24" customHeight="1">
      <c r="A41" s="87" t="s">
        <v>59</v>
      </c>
      <c r="B41" s="87" t="s">
        <v>73</v>
      </c>
      <c r="C41" s="34" t="s">
        <v>38</v>
      </c>
      <c r="D41" s="34" t="s">
        <v>38</v>
      </c>
      <c r="E41" s="37" t="s">
        <v>38</v>
      </c>
      <c r="F41" s="34">
        <f>H41-2</f>
        <v>43320</v>
      </c>
      <c r="G41" s="34">
        <f>H41-2</f>
        <v>43320</v>
      </c>
      <c r="H41" s="34">
        <f t="shared" si="2"/>
        <v>43322</v>
      </c>
      <c r="I41" s="34">
        <f>I26+21</f>
        <v>43323</v>
      </c>
      <c r="J41" s="34">
        <f>I41+5</f>
        <v>43328</v>
      </c>
      <c r="K41" s="67" t="s">
        <v>49</v>
      </c>
      <c r="L41" s="144">
        <v>5</v>
      </c>
      <c r="M41" s="144" t="s">
        <v>50</v>
      </c>
      <c r="N41" s="57"/>
    </row>
    <row r="42" spans="1:14" s="103" customFormat="1" ht="24" customHeight="1">
      <c r="A42" s="88" t="s">
        <v>32</v>
      </c>
      <c r="B42" s="40" t="s">
        <v>74</v>
      </c>
      <c r="C42" s="34">
        <f t="shared" si="7"/>
        <v>43323</v>
      </c>
      <c r="D42" s="34">
        <f>I42-5</f>
        <v>43323</v>
      </c>
      <c r="E42" s="34">
        <f>I42-5</f>
        <v>43323</v>
      </c>
      <c r="F42" s="34">
        <f>H42</f>
        <v>43326</v>
      </c>
      <c r="G42" s="34">
        <f t="shared" si="8"/>
        <v>43325</v>
      </c>
      <c r="H42" s="34">
        <f>I42-2</f>
        <v>43326</v>
      </c>
      <c r="I42" s="34">
        <f>I22+28</f>
        <v>43328</v>
      </c>
      <c r="J42" s="34">
        <f>I42+4</f>
        <v>43332</v>
      </c>
      <c r="K42" s="67" t="s">
        <v>34</v>
      </c>
      <c r="L42" s="67">
        <v>5</v>
      </c>
      <c r="M42" s="67" t="s">
        <v>35</v>
      </c>
      <c r="N42" s="57"/>
    </row>
    <row r="43" spans="1:14" s="103" customFormat="1" ht="24" customHeight="1">
      <c r="A43" s="87" t="s">
        <v>53</v>
      </c>
      <c r="B43" s="87" t="s">
        <v>37</v>
      </c>
      <c r="C43" s="148" t="s">
        <v>38</v>
      </c>
      <c r="D43" s="148" t="s">
        <v>38</v>
      </c>
      <c r="E43" s="149" t="s">
        <v>38</v>
      </c>
      <c r="F43" s="34">
        <f>H43-2</f>
        <v>43325</v>
      </c>
      <c r="G43" s="34">
        <f>H43-2</f>
        <v>43325</v>
      </c>
      <c r="H43" s="34">
        <f t="shared" si="2"/>
        <v>43327</v>
      </c>
      <c r="I43" s="34">
        <f>I23+28</f>
        <v>43328</v>
      </c>
      <c r="J43" s="34">
        <f aca="true" t="shared" si="9" ref="J43:J49">I43+4</f>
        <v>43332</v>
      </c>
      <c r="K43" s="67" t="s">
        <v>39</v>
      </c>
      <c r="L43" s="144">
        <v>4</v>
      </c>
      <c r="M43" s="144" t="s">
        <v>40</v>
      </c>
      <c r="N43" s="57"/>
    </row>
    <row r="44" spans="1:14" s="103" customFormat="1" ht="24" customHeight="1">
      <c r="A44" s="87" t="s">
        <v>55</v>
      </c>
      <c r="B44" s="87" t="s">
        <v>75</v>
      </c>
      <c r="C44" s="148" t="s">
        <v>38</v>
      </c>
      <c r="D44" s="148" t="s">
        <v>38</v>
      </c>
      <c r="E44" s="149" t="s">
        <v>38</v>
      </c>
      <c r="F44" s="34">
        <f>H44-2</f>
        <v>43327</v>
      </c>
      <c r="G44" s="34">
        <f>H44-2</f>
        <v>43327</v>
      </c>
      <c r="H44" s="34">
        <f t="shared" si="2"/>
        <v>43329</v>
      </c>
      <c r="I44" s="34">
        <f>I24+28</f>
        <v>43330</v>
      </c>
      <c r="J44" s="34">
        <f t="shared" si="9"/>
        <v>43334</v>
      </c>
      <c r="K44" s="67" t="s">
        <v>39</v>
      </c>
      <c r="L44" s="144">
        <v>4</v>
      </c>
      <c r="M44" s="144" t="s">
        <v>43</v>
      </c>
      <c r="N44" s="57"/>
    </row>
    <row r="45" spans="1:14" s="103" customFormat="1" ht="24" customHeight="1">
      <c r="A45" s="88" t="s">
        <v>57</v>
      </c>
      <c r="B45" s="40" t="s">
        <v>66</v>
      </c>
      <c r="C45" s="34">
        <f aca="true" t="shared" si="10" ref="C45:C50">I45-5</f>
        <v>43325</v>
      </c>
      <c r="D45" s="34">
        <f>I45-4</f>
        <v>43326</v>
      </c>
      <c r="E45" s="34">
        <f>I45-4</f>
        <v>43326</v>
      </c>
      <c r="F45" s="34">
        <f>H45-1</f>
        <v>43327</v>
      </c>
      <c r="G45" s="34">
        <f aca="true" t="shared" si="11" ref="G45:G50">H45-1</f>
        <v>43327</v>
      </c>
      <c r="H45" s="34">
        <f>I45-2</f>
        <v>43328</v>
      </c>
      <c r="I45" s="34">
        <f>I25+28</f>
        <v>43330</v>
      </c>
      <c r="J45" s="34">
        <f>I45+5</f>
        <v>43335</v>
      </c>
      <c r="K45" s="145" t="s">
        <v>34</v>
      </c>
      <c r="L45" s="146">
        <v>6</v>
      </c>
      <c r="M45" s="15" t="s">
        <v>46</v>
      </c>
      <c r="N45" s="57"/>
    </row>
    <row r="46" spans="1:14" s="103" customFormat="1" ht="24" customHeight="1">
      <c r="A46" s="87" t="s">
        <v>47</v>
      </c>
      <c r="B46" s="87" t="s">
        <v>76</v>
      </c>
      <c r="C46" s="34" t="s">
        <v>38</v>
      </c>
      <c r="D46" s="34" t="s">
        <v>38</v>
      </c>
      <c r="E46" s="37" t="s">
        <v>38</v>
      </c>
      <c r="F46" s="34">
        <f>H46-2</f>
        <v>43327</v>
      </c>
      <c r="G46" s="34">
        <f>H46-2</f>
        <v>43327</v>
      </c>
      <c r="H46" s="34">
        <f t="shared" si="2"/>
        <v>43329</v>
      </c>
      <c r="I46" s="34">
        <f>I26+28</f>
        <v>43330</v>
      </c>
      <c r="J46" s="34">
        <f>I46+5</f>
        <v>43335</v>
      </c>
      <c r="K46" s="67" t="s">
        <v>49</v>
      </c>
      <c r="L46" s="144">
        <v>5</v>
      </c>
      <c r="M46" s="144" t="s">
        <v>50</v>
      </c>
      <c r="N46" s="57"/>
    </row>
    <row r="47" spans="1:14" s="103" customFormat="1" ht="24" customHeight="1">
      <c r="A47" s="88" t="s">
        <v>51</v>
      </c>
      <c r="B47" s="40" t="s">
        <v>77</v>
      </c>
      <c r="C47" s="34">
        <f t="shared" si="10"/>
        <v>43330</v>
      </c>
      <c r="D47" s="34">
        <f>I47-5</f>
        <v>43330</v>
      </c>
      <c r="E47" s="34">
        <f>I47-5</f>
        <v>43330</v>
      </c>
      <c r="F47" s="34">
        <f>H47</f>
        <v>43333</v>
      </c>
      <c r="G47" s="34">
        <f t="shared" si="11"/>
        <v>43332</v>
      </c>
      <c r="H47" s="34">
        <f>I47-2</f>
        <v>43333</v>
      </c>
      <c r="I47" s="34">
        <f>I22+35</f>
        <v>43335</v>
      </c>
      <c r="J47" s="34">
        <f>I47+4</f>
        <v>43339</v>
      </c>
      <c r="K47" s="67" t="s">
        <v>34</v>
      </c>
      <c r="L47" s="67">
        <v>5</v>
      </c>
      <c r="M47" s="67" t="s">
        <v>35</v>
      </c>
      <c r="N47" s="57"/>
    </row>
    <row r="48" spans="1:14" s="103" customFormat="1" ht="24" customHeight="1">
      <c r="A48" s="87" t="s">
        <v>78</v>
      </c>
      <c r="B48" s="87" t="s">
        <v>79</v>
      </c>
      <c r="C48" s="148" t="s">
        <v>38</v>
      </c>
      <c r="D48" s="148" t="s">
        <v>38</v>
      </c>
      <c r="E48" s="149" t="s">
        <v>38</v>
      </c>
      <c r="F48" s="34">
        <f>H48-2</f>
        <v>43332</v>
      </c>
      <c r="G48" s="34">
        <f>H48-2</f>
        <v>43332</v>
      </c>
      <c r="H48" s="34">
        <f t="shared" si="2"/>
        <v>43334</v>
      </c>
      <c r="I48" s="34">
        <f>I23+35</f>
        <v>43335</v>
      </c>
      <c r="J48" s="34">
        <f t="shared" si="9"/>
        <v>43339</v>
      </c>
      <c r="K48" s="67" t="s">
        <v>39</v>
      </c>
      <c r="L48" s="144">
        <v>4</v>
      </c>
      <c r="M48" s="144" t="s">
        <v>40</v>
      </c>
      <c r="N48" s="57"/>
    </row>
    <row r="49" spans="1:14" s="103" customFormat="1" ht="24" customHeight="1">
      <c r="A49" s="87" t="s">
        <v>41</v>
      </c>
      <c r="B49" s="87" t="s">
        <v>80</v>
      </c>
      <c r="C49" s="148" t="s">
        <v>38</v>
      </c>
      <c r="D49" s="148" t="s">
        <v>38</v>
      </c>
      <c r="E49" s="149" t="s">
        <v>38</v>
      </c>
      <c r="F49" s="34">
        <f>H49-2</f>
        <v>43334</v>
      </c>
      <c r="G49" s="34">
        <f>H49-2</f>
        <v>43334</v>
      </c>
      <c r="H49" s="34">
        <f t="shared" si="2"/>
        <v>43336</v>
      </c>
      <c r="I49" s="34">
        <f>I24+35</f>
        <v>43337</v>
      </c>
      <c r="J49" s="34">
        <f t="shared" si="9"/>
        <v>43341</v>
      </c>
      <c r="K49" s="67" t="s">
        <v>39</v>
      </c>
      <c r="L49" s="144">
        <v>4</v>
      </c>
      <c r="M49" s="144" t="s">
        <v>43</v>
      </c>
      <c r="N49" s="57"/>
    </row>
    <row r="50" spans="1:14" s="103" customFormat="1" ht="24" customHeight="1">
      <c r="A50" s="88" t="s">
        <v>65</v>
      </c>
      <c r="B50" s="40" t="s">
        <v>45</v>
      </c>
      <c r="C50" s="34">
        <f t="shared" si="10"/>
        <v>43332</v>
      </c>
      <c r="D50" s="34">
        <f>I50-4</f>
        <v>43333</v>
      </c>
      <c r="E50" s="34">
        <f>I50-4</f>
        <v>43333</v>
      </c>
      <c r="F50" s="34">
        <f>H50-1</f>
        <v>43334</v>
      </c>
      <c r="G50" s="34">
        <f t="shared" si="11"/>
        <v>43334</v>
      </c>
      <c r="H50" s="34">
        <f>I50-2</f>
        <v>43335</v>
      </c>
      <c r="I50" s="34">
        <f>I25+35</f>
        <v>43337</v>
      </c>
      <c r="J50" s="34">
        <f>I50+5</f>
        <v>43342</v>
      </c>
      <c r="K50" s="145" t="s">
        <v>34</v>
      </c>
      <c r="L50" s="146">
        <v>6</v>
      </c>
      <c r="M50" s="15" t="s">
        <v>46</v>
      </c>
      <c r="N50" s="57"/>
    </row>
    <row r="51" spans="1:14" s="103" customFormat="1" ht="24" customHeight="1">
      <c r="A51" s="87" t="s">
        <v>59</v>
      </c>
      <c r="B51" s="87" t="s">
        <v>81</v>
      </c>
      <c r="C51" s="34" t="s">
        <v>38</v>
      </c>
      <c r="D51" s="34" t="s">
        <v>38</v>
      </c>
      <c r="E51" s="37" t="s">
        <v>38</v>
      </c>
      <c r="F51" s="34">
        <f>H51-2</f>
        <v>43334</v>
      </c>
      <c r="G51" s="34">
        <f>H51-2</f>
        <v>43334</v>
      </c>
      <c r="H51" s="34">
        <f t="shared" si="2"/>
        <v>43336</v>
      </c>
      <c r="I51" s="34">
        <f>I26+35</f>
        <v>43337</v>
      </c>
      <c r="J51" s="34">
        <f>I51+5</f>
        <v>43342</v>
      </c>
      <c r="K51" s="67" t="s">
        <v>49</v>
      </c>
      <c r="L51" s="144">
        <v>5</v>
      </c>
      <c r="M51" s="144" t="s">
        <v>50</v>
      </c>
      <c r="N51" s="57"/>
    </row>
    <row r="52" spans="1:14" s="103" customFormat="1" ht="24" customHeight="1">
      <c r="A52" s="88" t="s">
        <v>61</v>
      </c>
      <c r="B52" s="40" t="s">
        <v>82</v>
      </c>
      <c r="C52" s="34">
        <f aca="true" t="shared" si="12" ref="C52:C57">I52-5</f>
        <v>43337</v>
      </c>
      <c r="D52" s="34">
        <f>I52-5</f>
        <v>43337</v>
      </c>
      <c r="E52" s="34">
        <f>I52-5</f>
        <v>43337</v>
      </c>
      <c r="F52" s="34">
        <f>H52</f>
        <v>43340</v>
      </c>
      <c r="G52" s="34">
        <f aca="true" t="shared" si="13" ref="G52:G57">H52-1</f>
        <v>43339</v>
      </c>
      <c r="H52" s="34">
        <f>I52-2</f>
        <v>43340</v>
      </c>
      <c r="I52" s="34">
        <f>I22+42</f>
        <v>43342</v>
      </c>
      <c r="J52" s="34">
        <f>I52+4</f>
        <v>43346</v>
      </c>
      <c r="K52" s="67" t="s">
        <v>34</v>
      </c>
      <c r="L52" s="67">
        <v>5</v>
      </c>
      <c r="M52" s="67" t="s">
        <v>35</v>
      </c>
      <c r="N52" s="57"/>
    </row>
    <row r="53" spans="1:14" s="103" customFormat="1" ht="24" customHeight="1">
      <c r="A53" s="87" t="s">
        <v>36</v>
      </c>
      <c r="B53" s="87" t="s">
        <v>56</v>
      </c>
      <c r="C53" s="148" t="s">
        <v>38</v>
      </c>
      <c r="D53" s="148" t="s">
        <v>38</v>
      </c>
      <c r="E53" s="149" t="s">
        <v>38</v>
      </c>
      <c r="F53" s="34">
        <f aca="true" t="shared" si="14" ref="F53:F59">H53-2</f>
        <v>43339</v>
      </c>
      <c r="G53" s="34">
        <f aca="true" t="shared" si="15" ref="G53:G59">H53-2</f>
        <v>43339</v>
      </c>
      <c r="H53" s="34">
        <f t="shared" si="2"/>
        <v>43341</v>
      </c>
      <c r="I53" s="34">
        <f>I23+42</f>
        <v>43342</v>
      </c>
      <c r="J53" s="34">
        <f aca="true" t="shared" si="16" ref="J53:J59">I53+4</f>
        <v>43346</v>
      </c>
      <c r="K53" s="67" t="s">
        <v>39</v>
      </c>
      <c r="L53" s="144">
        <v>4</v>
      </c>
      <c r="M53" s="144" t="s">
        <v>40</v>
      </c>
      <c r="N53" s="57"/>
    </row>
    <row r="54" spans="1:14" s="103" customFormat="1" ht="24" customHeight="1">
      <c r="A54" s="87" t="s">
        <v>55</v>
      </c>
      <c r="B54" s="87" t="s">
        <v>83</v>
      </c>
      <c r="C54" s="148" t="s">
        <v>38</v>
      </c>
      <c r="D54" s="148" t="s">
        <v>38</v>
      </c>
      <c r="E54" s="149" t="s">
        <v>38</v>
      </c>
      <c r="F54" s="34">
        <f t="shared" si="14"/>
        <v>43341</v>
      </c>
      <c r="G54" s="34">
        <f t="shared" si="15"/>
        <v>43341</v>
      </c>
      <c r="H54" s="34">
        <f t="shared" si="2"/>
        <v>43343</v>
      </c>
      <c r="I54" s="34">
        <f>I24+42</f>
        <v>43344</v>
      </c>
      <c r="J54" s="34">
        <f t="shared" si="16"/>
        <v>43348</v>
      </c>
      <c r="K54" s="67" t="s">
        <v>39</v>
      </c>
      <c r="L54" s="144">
        <v>4</v>
      </c>
      <c r="M54" s="144" t="s">
        <v>43</v>
      </c>
      <c r="N54" s="57"/>
    </row>
    <row r="55" spans="1:14" s="103" customFormat="1" ht="24" customHeight="1">
      <c r="A55" s="88" t="s">
        <v>44</v>
      </c>
      <c r="B55" s="40" t="s">
        <v>84</v>
      </c>
      <c r="C55" s="34">
        <f t="shared" si="12"/>
        <v>43339</v>
      </c>
      <c r="D55" s="34">
        <f>I55-4</f>
        <v>43340</v>
      </c>
      <c r="E55" s="34">
        <f>I55-4</f>
        <v>43340</v>
      </c>
      <c r="F55" s="34">
        <f>H55-1</f>
        <v>43341</v>
      </c>
      <c r="G55" s="34">
        <f t="shared" si="13"/>
        <v>43341</v>
      </c>
      <c r="H55" s="34">
        <f>I55-2</f>
        <v>43342</v>
      </c>
      <c r="I55" s="34">
        <f>I25+42</f>
        <v>43344</v>
      </c>
      <c r="J55" s="34">
        <f>I55+5</f>
        <v>43349</v>
      </c>
      <c r="K55" s="145" t="s">
        <v>34</v>
      </c>
      <c r="L55" s="146">
        <v>6</v>
      </c>
      <c r="M55" s="15" t="s">
        <v>46</v>
      </c>
      <c r="N55" s="57"/>
    </row>
    <row r="56" spans="1:14" s="103" customFormat="1" ht="24" customHeight="1">
      <c r="A56" s="87" t="s">
        <v>47</v>
      </c>
      <c r="B56" s="87" t="s">
        <v>85</v>
      </c>
      <c r="C56" s="34" t="s">
        <v>38</v>
      </c>
      <c r="D56" s="34" t="s">
        <v>38</v>
      </c>
      <c r="E56" s="37" t="s">
        <v>38</v>
      </c>
      <c r="F56" s="34">
        <f t="shared" si="14"/>
        <v>43341</v>
      </c>
      <c r="G56" s="34">
        <f t="shared" si="15"/>
        <v>43341</v>
      </c>
      <c r="H56" s="34">
        <f t="shared" si="2"/>
        <v>43343</v>
      </c>
      <c r="I56" s="34">
        <f>I26+42</f>
        <v>43344</v>
      </c>
      <c r="J56" s="34">
        <f>I56+5</f>
        <v>43349</v>
      </c>
      <c r="K56" s="67" t="s">
        <v>49</v>
      </c>
      <c r="L56" s="144">
        <v>5</v>
      </c>
      <c r="M56" s="144" t="s">
        <v>50</v>
      </c>
      <c r="N56" s="57"/>
    </row>
    <row r="57" spans="1:14" s="103" customFormat="1" ht="24" customHeight="1">
      <c r="A57" s="88" t="s">
        <v>68</v>
      </c>
      <c r="B57" s="40" t="s">
        <v>86</v>
      </c>
      <c r="C57" s="34">
        <f t="shared" si="12"/>
        <v>43344</v>
      </c>
      <c r="D57" s="34">
        <f>I57-5</f>
        <v>43344</v>
      </c>
      <c r="E57" s="34">
        <f>I57-5</f>
        <v>43344</v>
      </c>
      <c r="F57" s="34">
        <f>H57</f>
        <v>43347</v>
      </c>
      <c r="G57" s="34">
        <f t="shared" si="13"/>
        <v>43346</v>
      </c>
      <c r="H57" s="34">
        <f>I57-2</f>
        <v>43347</v>
      </c>
      <c r="I57" s="34">
        <f>I22+49</f>
        <v>43349</v>
      </c>
      <c r="J57" s="34">
        <f>I57+4</f>
        <v>43353</v>
      </c>
      <c r="K57" s="67" t="s">
        <v>34</v>
      </c>
      <c r="L57" s="67">
        <v>5</v>
      </c>
      <c r="M57" s="67" t="s">
        <v>35</v>
      </c>
      <c r="N57" s="57"/>
    </row>
    <row r="58" spans="1:14" s="103" customFormat="1" ht="24" customHeight="1">
      <c r="A58" s="87" t="s">
        <v>53</v>
      </c>
      <c r="B58" s="87" t="s">
        <v>70</v>
      </c>
      <c r="C58" s="148" t="s">
        <v>38</v>
      </c>
      <c r="D58" s="148" t="s">
        <v>38</v>
      </c>
      <c r="E58" s="149" t="s">
        <v>38</v>
      </c>
      <c r="F58" s="34">
        <f t="shared" si="14"/>
        <v>43346</v>
      </c>
      <c r="G58" s="34">
        <f t="shared" si="15"/>
        <v>43346</v>
      </c>
      <c r="H58" s="34">
        <f t="shared" si="2"/>
        <v>43348</v>
      </c>
      <c r="I58" s="34">
        <f>I23+49</f>
        <v>43349</v>
      </c>
      <c r="J58" s="34">
        <f t="shared" si="16"/>
        <v>43353</v>
      </c>
      <c r="K58" s="67" t="s">
        <v>39</v>
      </c>
      <c r="L58" s="144">
        <v>4</v>
      </c>
      <c r="M58" s="144" t="s">
        <v>40</v>
      </c>
      <c r="N58" s="57"/>
    </row>
    <row r="59" spans="1:14" s="103" customFormat="1" ht="24" customHeight="1">
      <c r="A59" s="87" t="s">
        <v>64</v>
      </c>
      <c r="B59" s="87" t="s">
        <v>83</v>
      </c>
      <c r="C59" s="148" t="s">
        <v>38</v>
      </c>
      <c r="D59" s="148" t="s">
        <v>38</v>
      </c>
      <c r="E59" s="149" t="s">
        <v>38</v>
      </c>
      <c r="F59" s="34">
        <f t="shared" si="14"/>
        <v>43348</v>
      </c>
      <c r="G59" s="34">
        <f t="shared" si="15"/>
        <v>43348</v>
      </c>
      <c r="H59" s="34">
        <f t="shared" si="2"/>
        <v>43350</v>
      </c>
      <c r="I59" s="34">
        <f>I24+49</f>
        <v>43351</v>
      </c>
      <c r="J59" s="34">
        <f t="shared" si="16"/>
        <v>43355</v>
      </c>
      <c r="K59" s="67" t="s">
        <v>39</v>
      </c>
      <c r="L59" s="144">
        <v>4</v>
      </c>
      <c r="M59" s="144" t="s">
        <v>43</v>
      </c>
      <c r="N59" s="57"/>
    </row>
    <row r="60" spans="1:14" s="103" customFormat="1" ht="24" customHeight="1">
      <c r="A60" s="88" t="s">
        <v>57</v>
      </c>
      <c r="B60" s="40" t="s">
        <v>45</v>
      </c>
      <c r="C60" s="34">
        <f aca="true" t="shared" si="17" ref="C60:C65">I60-5</f>
        <v>43346</v>
      </c>
      <c r="D60" s="34">
        <f>I60-4</f>
        <v>43347</v>
      </c>
      <c r="E60" s="34">
        <f>I60-4</f>
        <v>43347</v>
      </c>
      <c r="F60" s="34">
        <f>H60-1</f>
        <v>43348</v>
      </c>
      <c r="G60" s="34">
        <f aca="true" t="shared" si="18" ref="G60:G65">H60-1</f>
        <v>43348</v>
      </c>
      <c r="H60" s="34">
        <f>I60-2</f>
        <v>43349</v>
      </c>
      <c r="I60" s="34">
        <f>I25+49</f>
        <v>43351</v>
      </c>
      <c r="J60" s="34">
        <f>I60+5</f>
        <v>43356</v>
      </c>
      <c r="K60" s="145" t="s">
        <v>34</v>
      </c>
      <c r="L60" s="146">
        <v>6</v>
      </c>
      <c r="M60" s="15" t="s">
        <v>46</v>
      </c>
      <c r="N60" s="57"/>
    </row>
    <row r="61" spans="1:14" s="103" customFormat="1" ht="24" customHeight="1">
      <c r="A61" s="87" t="s">
        <v>59</v>
      </c>
      <c r="B61" s="87" t="s">
        <v>87</v>
      </c>
      <c r="C61" s="34" t="s">
        <v>38</v>
      </c>
      <c r="D61" s="34" t="s">
        <v>38</v>
      </c>
      <c r="E61" s="37" t="s">
        <v>38</v>
      </c>
      <c r="F61" s="34">
        <f>H61-2</f>
        <v>43348</v>
      </c>
      <c r="G61" s="34">
        <f>H61-2</f>
        <v>43348</v>
      </c>
      <c r="H61" s="34">
        <f t="shared" si="2"/>
        <v>43350</v>
      </c>
      <c r="I61" s="34">
        <f>I26+49</f>
        <v>43351</v>
      </c>
      <c r="J61" s="34">
        <f>I61+5</f>
        <v>43356</v>
      </c>
      <c r="K61" s="67" t="s">
        <v>49</v>
      </c>
      <c r="L61" s="144">
        <v>5</v>
      </c>
      <c r="M61" s="144" t="s">
        <v>50</v>
      </c>
      <c r="N61" s="57"/>
    </row>
    <row r="62" spans="1:14" s="135" customFormat="1" ht="24" customHeight="1">
      <c r="A62" s="88" t="s">
        <v>32</v>
      </c>
      <c r="B62" s="40" t="s">
        <v>88</v>
      </c>
      <c r="C62" s="34">
        <f t="shared" si="17"/>
        <v>43351</v>
      </c>
      <c r="D62" s="34">
        <f>I62-5</f>
        <v>43351</v>
      </c>
      <c r="E62" s="34">
        <f>I62-5</f>
        <v>43351</v>
      </c>
      <c r="F62" s="34">
        <f>H62</f>
        <v>43354</v>
      </c>
      <c r="G62" s="34">
        <f t="shared" si="18"/>
        <v>43353</v>
      </c>
      <c r="H62" s="34">
        <f>I62-2</f>
        <v>43354</v>
      </c>
      <c r="I62" s="34">
        <f>I22+56</f>
        <v>43356</v>
      </c>
      <c r="J62" s="34">
        <f>I62+4</f>
        <v>43360</v>
      </c>
      <c r="K62" s="67" t="s">
        <v>34</v>
      </c>
      <c r="L62" s="67">
        <v>6</v>
      </c>
      <c r="M62" s="67" t="s">
        <v>35</v>
      </c>
      <c r="N62" s="15"/>
    </row>
    <row r="63" spans="1:14" s="135" customFormat="1" ht="24" customHeight="1">
      <c r="A63" s="87" t="s">
        <v>78</v>
      </c>
      <c r="B63" s="87" t="s">
        <v>89</v>
      </c>
      <c r="C63" s="148" t="s">
        <v>38</v>
      </c>
      <c r="D63" s="148" t="s">
        <v>38</v>
      </c>
      <c r="E63" s="149" t="s">
        <v>38</v>
      </c>
      <c r="F63" s="34">
        <f>H63-2</f>
        <v>43353</v>
      </c>
      <c r="G63" s="34">
        <f>H63-2</f>
        <v>43353</v>
      </c>
      <c r="H63" s="34">
        <f t="shared" si="2"/>
        <v>43355</v>
      </c>
      <c r="I63" s="34">
        <f>I23+56</f>
        <v>43356</v>
      </c>
      <c r="J63" s="34">
        <f>I63+4</f>
        <v>43360</v>
      </c>
      <c r="K63" s="67" t="s">
        <v>39</v>
      </c>
      <c r="L63" s="144">
        <v>4</v>
      </c>
      <c r="M63" s="144" t="s">
        <v>40</v>
      </c>
      <c r="N63" s="15"/>
    </row>
    <row r="64" spans="1:14" s="135" customFormat="1" ht="24" customHeight="1">
      <c r="A64" s="87" t="s">
        <v>41</v>
      </c>
      <c r="B64" s="87" t="s">
        <v>90</v>
      </c>
      <c r="C64" s="148" t="s">
        <v>38</v>
      </c>
      <c r="D64" s="148" t="s">
        <v>38</v>
      </c>
      <c r="E64" s="149" t="s">
        <v>38</v>
      </c>
      <c r="F64" s="34">
        <f>H64-2</f>
        <v>43355</v>
      </c>
      <c r="G64" s="34">
        <f>H64-2</f>
        <v>43355</v>
      </c>
      <c r="H64" s="34">
        <f t="shared" si="2"/>
        <v>43357</v>
      </c>
      <c r="I64" s="34">
        <f>I24+56</f>
        <v>43358</v>
      </c>
      <c r="J64" s="34">
        <f>I64+4</f>
        <v>43362</v>
      </c>
      <c r="K64" s="67" t="s">
        <v>39</v>
      </c>
      <c r="L64" s="144">
        <v>4</v>
      </c>
      <c r="M64" s="144" t="s">
        <v>43</v>
      </c>
      <c r="N64" s="15"/>
    </row>
    <row r="65" spans="1:14" s="135" customFormat="1" ht="24" customHeight="1">
      <c r="A65" s="88" t="s">
        <v>65</v>
      </c>
      <c r="B65" s="40" t="s">
        <v>91</v>
      </c>
      <c r="C65" s="34">
        <f t="shared" si="17"/>
        <v>43353</v>
      </c>
      <c r="D65" s="34">
        <f>I65-4</f>
        <v>43354</v>
      </c>
      <c r="E65" s="34">
        <f>I65-4</f>
        <v>43354</v>
      </c>
      <c r="F65" s="34">
        <f>H65-1</f>
        <v>43355</v>
      </c>
      <c r="G65" s="34">
        <f t="shared" si="18"/>
        <v>43355</v>
      </c>
      <c r="H65" s="34">
        <f>I65-2</f>
        <v>43356</v>
      </c>
      <c r="I65" s="34">
        <f>I25+56</f>
        <v>43358</v>
      </c>
      <c r="J65" s="34">
        <f>I65+5</f>
        <v>43363</v>
      </c>
      <c r="K65" s="145" t="s">
        <v>34</v>
      </c>
      <c r="L65" s="146">
        <v>6</v>
      </c>
      <c r="M65" s="15" t="s">
        <v>46</v>
      </c>
      <c r="N65" s="15"/>
    </row>
    <row r="66" spans="1:14" s="135" customFormat="1" ht="24" customHeight="1">
      <c r="A66" s="87" t="s">
        <v>47</v>
      </c>
      <c r="B66" s="87" t="s">
        <v>92</v>
      </c>
      <c r="C66" s="34" t="s">
        <v>38</v>
      </c>
      <c r="D66" s="34" t="s">
        <v>38</v>
      </c>
      <c r="E66" s="37" t="s">
        <v>38</v>
      </c>
      <c r="F66" s="34">
        <f>H66-2</f>
        <v>43355</v>
      </c>
      <c r="G66" s="34">
        <f>H66-2</f>
        <v>43355</v>
      </c>
      <c r="H66" s="34">
        <f t="shared" si="2"/>
        <v>43357</v>
      </c>
      <c r="I66" s="34">
        <f>I26+56</f>
        <v>43358</v>
      </c>
      <c r="J66" s="34">
        <f>I66+5</f>
        <v>43363</v>
      </c>
      <c r="K66" s="67" t="s">
        <v>49</v>
      </c>
      <c r="L66" s="144">
        <v>5</v>
      </c>
      <c r="M66" s="144" t="s">
        <v>50</v>
      </c>
      <c r="N66" s="15"/>
    </row>
    <row r="67" spans="1:14" s="135" customFormat="1" ht="24" customHeight="1">
      <c r="A67" s="51"/>
      <c r="B67" s="52"/>
      <c r="C67" s="52"/>
      <c r="D67" s="52"/>
      <c r="E67" s="147"/>
      <c r="F67" s="147"/>
      <c r="G67" s="147"/>
      <c r="H67" s="52" t="s">
        <v>93</v>
      </c>
      <c r="I67" s="74"/>
      <c r="J67" s="74"/>
      <c r="K67" s="74"/>
      <c r="L67" s="74"/>
      <c r="M67" s="25"/>
      <c r="N67" s="15"/>
    </row>
    <row r="68" spans="1:14" s="135" customFormat="1" ht="24" customHeight="1">
      <c r="A68" s="51"/>
      <c r="B68" s="79"/>
      <c r="C68" s="79"/>
      <c r="D68" s="79"/>
      <c r="E68" s="79"/>
      <c r="F68" s="79"/>
      <c r="G68" s="79"/>
      <c r="H68" s="79"/>
      <c r="I68" s="75"/>
      <c r="J68" s="75"/>
      <c r="K68" s="75"/>
      <c r="L68" s="75"/>
      <c r="M68" s="25"/>
      <c r="N68" s="15"/>
    </row>
    <row r="69" spans="1:14" s="12" customFormat="1" ht="18.75" customHeight="1">
      <c r="A69" s="51"/>
      <c r="B69" s="76" t="s">
        <v>94</v>
      </c>
      <c r="C69" s="76"/>
      <c r="D69" s="76"/>
      <c r="E69" s="101"/>
      <c r="F69" s="101"/>
      <c r="G69" s="101"/>
      <c r="H69" s="77" t="s">
        <v>95</v>
      </c>
      <c r="I69" s="75"/>
      <c r="J69" s="75"/>
      <c r="K69" s="75"/>
      <c r="L69" s="75"/>
      <c r="M69" s="25"/>
      <c r="N69" s="25"/>
    </row>
    <row r="70" spans="1:14" s="3" customFormat="1" ht="18.7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25"/>
      <c r="N70" s="25"/>
    </row>
    <row r="71" spans="1:14" s="3" customFormat="1" ht="18.7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79"/>
      <c r="N71" s="25"/>
    </row>
    <row r="72" spans="1:14" s="3" customFormat="1" ht="15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0"/>
      <c r="N72" s="25"/>
    </row>
    <row r="73" spans="1:256" s="3" customFormat="1" ht="15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8"/>
      <c r="N73" s="79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  <c r="IT73" s="78"/>
      <c r="IU73" s="78"/>
      <c r="IV73" s="78"/>
    </row>
    <row r="74" spans="1:256" s="3" customFormat="1" ht="15.75" customHeight="1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8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s="10" customFormat="1" ht="15.7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80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10" customFormat="1" ht="15.7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11" customFormat="1" ht="30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8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80"/>
      <c r="FG77" s="80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  <c r="FT77" s="80"/>
      <c r="FU77" s="80"/>
      <c r="FV77" s="80"/>
      <c r="FW77" s="80"/>
      <c r="FX77" s="80"/>
      <c r="FY77" s="80"/>
      <c r="FZ77" s="80"/>
      <c r="GA77" s="80"/>
      <c r="GB77" s="80"/>
      <c r="GC77" s="80"/>
      <c r="GD77" s="80"/>
      <c r="GE77" s="80"/>
      <c r="GF77" s="80"/>
      <c r="GG77" s="80"/>
      <c r="GH77" s="80"/>
      <c r="GI77" s="80"/>
      <c r="GJ77" s="80"/>
      <c r="GK77" s="80"/>
      <c r="GL77" s="80"/>
      <c r="GM77" s="80"/>
      <c r="GN77" s="80"/>
      <c r="GO77" s="80"/>
      <c r="GP77" s="80"/>
      <c r="GQ77" s="80"/>
      <c r="GR77" s="80"/>
      <c r="GS77" s="80"/>
      <c r="GT77" s="80"/>
      <c r="GU77" s="80"/>
      <c r="GV77" s="80"/>
      <c r="GW77" s="80"/>
      <c r="GX77" s="80"/>
      <c r="GY77" s="80"/>
      <c r="GZ77" s="80"/>
      <c r="HA77" s="80"/>
      <c r="HB77" s="80"/>
      <c r="HC77" s="80"/>
      <c r="HD77" s="80"/>
      <c r="HE77" s="80"/>
      <c r="HF77" s="80"/>
      <c r="HG77" s="80"/>
      <c r="HH77" s="80"/>
      <c r="HI77" s="80"/>
      <c r="HJ77" s="80"/>
      <c r="HK77" s="80"/>
      <c r="HL77" s="80"/>
      <c r="HM77" s="80"/>
      <c r="HN77" s="80"/>
      <c r="HO77" s="80"/>
      <c r="HP77" s="80"/>
      <c r="HQ77" s="80"/>
      <c r="HR77" s="80"/>
      <c r="HS77" s="80"/>
      <c r="HT77" s="80"/>
      <c r="HU77" s="80"/>
      <c r="HV77" s="80"/>
      <c r="HW77" s="80"/>
      <c r="HX77" s="80"/>
      <c r="HY77" s="80"/>
      <c r="HZ77" s="80"/>
      <c r="IA77" s="80"/>
      <c r="IB77" s="80"/>
      <c r="IC77" s="80"/>
      <c r="ID77" s="80"/>
      <c r="IE77" s="80"/>
      <c r="IF77" s="80"/>
      <c r="IG77" s="80"/>
      <c r="IH77" s="80"/>
      <c r="II77" s="80"/>
      <c r="IJ77" s="80"/>
      <c r="IK77" s="80"/>
      <c r="IL77" s="80"/>
      <c r="IM77" s="80"/>
      <c r="IN77" s="80"/>
      <c r="IO77" s="80"/>
      <c r="IP77" s="80"/>
      <c r="IQ77" s="80"/>
      <c r="IR77" s="80"/>
      <c r="IS77" s="80"/>
      <c r="IT77" s="80"/>
      <c r="IU77" s="80"/>
      <c r="IV77" s="80"/>
    </row>
    <row r="78" spans="1:256" s="12" customFormat="1" ht="24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13" s="8" customFormat="1" ht="15.7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63"/>
    </row>
    <row r="80" spans="1:13" s="8" customFormat="1" ht="15.7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63"/>
    </row>
    <row r="81" spans="1:256" s="5" customFormat="1" ht="15.7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4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  <c r="IU81" s="63"/>
      <c r="IV81" s="63"/>
    </row>
    <row r="82" spans="1:256" s="5" customFormat="1" ht="15.75" customHeight="1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4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  <c r="IU82" s="63"/>
      <c r="IV82" s="63"/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94" ht="29.25" customHeight="1"/>
    <row r="95" ht="29.25" customHeight="1"/>
    <row r="103" ht="15">
      <c r="M103" s="13"/>
    </row>
    <row r="104" ht="15">
      <c r="M104" s="13"/>
    </row>
    <row r="105" spans="1:12" s="13" customFormat="1" ht="15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s="13" customFormat="1" ht="15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s="13" customFormat="1" ht="15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s="13" customFormat="1" ht="1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s="13" customFormat="1" ht="1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s="13" customFormat="1" ht="15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s="13" customFormat="1" ht="15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12" s="13" customFormat="1" ht="1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3" s="13" customFormat="1" ht="15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4"/>
    </row>
    <row r="114" spans="1:13" s="13" customFormat="1" ht="15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4"/>
    </row>
    <row r="115" ht="24" customHeight="1"/>
  </sheetData>
  <sheetProtection/>
  <autoFilter ref="A21:M67"/>
  <mergeCells count="6">
    <mergeCell ref="A5:M5"/>
    <mergeCell ref="B15:H15"/>
    <mergeCell ref="A16:N16"/>
    <mergeCell ref="L20:M20"/>
    <mergeCell ref="A1:M2"/>
    <mergeCell ref="A3:M4"/>
  </mergeCells>
  <hyperlinks>
    <hyperlink ref="H69" r:id="rId1" display="http://www.nohhi.com.hk"/>
  </hyperlink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view="pageBreakPreview" zoomScale="80" zoomScaleNormal="90" zoomScaleSheetLayoutView="80" zoomScalePageLayoutView="0" workbookViewId="0" topLeftCell="A1">
      <selection activeCell="A1" sqref="A1:M2"/>
    </sheetView>
  </sheetViews>
  <sheetFormatPr defaultColWidth="9.00390625" defaultRowHeight="15.75"/>
  <cols>
    <col min="1" max="1" width="26.75390625" style="14" customWidth="1"/>
    <col min="2" max="3" width="13.75390625" style="15" customWidth="1"/>
    <col min="4" max="4" width="16.375" style="15" customWidth="1"/>
    <col min="5" max="6" width="12.25390625" style="15" customWidth="1"/>
    <col min="7" max="7" width="16.375" style="15" customWidth="1"/>
    <col min="8" max="12" width="12.25390625" style="15" customWidth="1"/>
    <col min="13" max="13" width="9.25390625" style="14" customWidth="1"/>
    <col min="14" max="16384" width="9.00390625" style="14" customWidth="1"/>
  </cols>
  <sheetData>
    <row r="1" spans="1:14" ht="15.75" customHeight="1">
      <c r="A1" s="154" t="s">
        <v>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53"/>
    </row>
    <row r="2" spans="1:14" ht="15.7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53"/>
    </row>
    <row r="3" spans="1:14" ht="11.25" customHeight="1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54"/>
    </row>
    <row r="4" spans="1:14" ht="11.2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54"/>
    </row>
    <row r="5" spans="1:14" ht="15" customHeight="1">
      <c r="A5" s="150" t="s">
        <v>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55"/>
    </row>
    <row r="6" spans="1:14" s="1" customFormat="1" ht="22.5" customHeight="1">
      <c r="A6" s="16" t="s">
        <v>5</v>
      </c>
      <c r="B6" s="17"/>
      <c r="C6" s="17"/>
      <c r="D6" s="17"/>
      <c r="E6" s="18"/>
      <c r="F6" s="18"/>
      <c r="G6" s="18"/>
      <c r="H6" s="19"/>
      <c r="I6" s="19"/>
      <c r="J6" s="18"/>
      <c r="K6" s="18"/>
      <c r="L6" s="19"/>
      <c r="M6" s="56"/>
      <c r="N6" s="110"/>
    </row>
    <row r="7" spans="1:13" s="1" customFormat="1" ht="22.5" customHeight="1">
      <c r="A7" s="16" t="s">
        <v>6</v>
      </c>
      <c r="B7" s="17"/>
      <c r="C7" s="17"/>
      <c r="D7" s="17"/>
      <c r="E7" s="20"/>
      <c r="F7" s="20"/>
      <c r="G7" s="20"/>
      <c r="H7" s="20"/>
      <c r="I7" s="16"/>
      <c r="J7" s="18"/>
      <c r="K7" s="18"/>
      <c r="L7" s="19"/>
      <c r="M7" s="56"/>
    </row>
    <row r="8" spans="1:13" s="1" customFormat="1" ht="22.5" customHeight="1">
      <c r="A8" s="20" t="s">
        <v>7</v>
      </c>
      <c r="B8" s="17"/>
      <c r="C8" s="17"/>
      <c r="D8" s="17"/>
      <c r="E8" s="20"/>
      <c r="F8" s="20"/>
      <c r="G8" s="20"/>
      <c r="H8" s="20"/>
      <c r="I8" s="20"/>
      <c r="J8" s="18"/>
      <c r="K8" s="18"/>
      <c r="L8" s="19"/>
      <c r="M8" s="56"/>
    </row>
    <row r="9" spans="1:13" s="1" customFormat="1" ht="22.5" customHeight="1">
      <c r="A9" s="20" t="s">
        <v>8</v>
      </c>
      <c r="B9" s="17"/>
      <c r="C9" s="17"/>
      <c r="D9" s="17"/>
      <c r="E9" s="20"/>
      <c r="F9" s="20"/>
      <c r="G9" s="20"/>
      <c r="H9" s="20"/>
      <c r="I9" s="20"/>
      <c r="J9" s="18"/>
      <c r="K9" s="18"/>
      <c r="L9" s="19"/>
      <c r="M9" s="56"/>
    </row>
    <row r="10" spans="1:13" s="1" customFormat="1" ht="22.5" customHeight="1">
      <c r="A10" s="20" t="s">
        <v>9</v>
      </c>
      <c r="B10" s="17"/>
      <c r="C10" s="17"/>
      <c r="D10" s="17"/>
      <c r="E10" s="20"/>
      <c r="F10" s="20"/>
      <c r="G10" s="20"/>
      <c r="H10" s="20"/>
      <c r="I10" s="20"/>
      <c r="J10" s="18"/>
      <c r="K10" s="18"/>
      <c r="L10" s="19"/>
      <c r="M10" s="56"/>
    </row>
    <row r="11" spans="1:13" s="1" customFormat="1" ht="22.5" customHeight="1">
      <c r="A11" s="20" t="s">
        <v>10</v>
      </c>
      <c r="B11" s="17"/>
      <c r="C11" s="17"/>
      <c r="D11" s="17"/>
      <c r="E11" s="20"/>
      <c r="F11" s="20"/>
      <c r="G11" s="20"/>
      <c r="H11" s="20"/>
      <c r="I11" s="20"/>
      <c r="J11" s="18"/>
      <c r="K11" s="18"/>
      <c r="L11" s="19"/>
      <c r="M11" s="56"/>
    </row>
    <row r="12" spans="1:13" s="1" customFormat="1" ht="22.5" customHeight="1">
      <c r="A12" s="20" t="s">
        <v>11</v>
      </c>
      <c r="B12" s="17"/>
      <c r="C12" s="17"/>
      <c r="D12" s="17"/>
      <c r="E12" s="20"/>
      <c r="F12" s="20"/>
      <c r="G12" s="20"/>
      <c r="H12" s="20"/>
      <c r="I12" s="20"/>
      <c r="J12" s="18"/>
      <c r="K12" s="18"/>
      <c r="L12" s="19"/>
      <c r="M12" s="56"/>
    </row>
    <row r="13" spans="1:13" s="1" customFormat="1" ht="22.5" customHeight="1">
      <c r="A13" s="20" t="s">
        <v>12</v>
      </c>
      <c r="B13" s="17"/>
      <c r="C13" s="17"/>
      <c r="D13" s="17"/>
      <c r="E13" s="20"/>
      <c r="F13" s="20"/>
      <c r="G13" s="20"/>
      <c r="H13" s="20"/>
      <c r="I13" s="20"/>
      <c r="J13" s="18"/>
      <c r="K13" s="18"/>
      <c r="L13" s="19"/>
      <c r="M13" s="56"/>
    </row>
    <row r="14" spans="1:13" s="1" customFormat="1" ht="22.5" customHeight="1">
      <c r="A14" s="20" t="s">
        <v>13</v>
      </c>
      <c r="B14" s="17"/>
      <c r="C14" s="17"/>
      <c r="D14" s="17"/>
      <c r="E14" s="20"/>
      <c r="F14" s="20"/>
      <c r="G14" s="20"/>
      <c r="H14" s="20"/>
      <c r="I14" s="20"/>
      <c r="J14" s="18"/>
      <c r="K14" s="18"/>
      <c r="L14" s="19"/>
      <c r="M14" s="56"/>
    </row>
    <row r="15" spans="1:13" s="1" customFormat="1" ht="22.5" customHeight="1">
      <c r="A15" s="21" t="s">
        <v>1</v>
      </c>
      <c r="B15" s="151" t="s">
        <v>14</v>
      </c>
      <c r="C15" s="151"/>
      <c r="D15" s="151"/>
      <c r="E15" s="151"/>
      <c r="F15" s="151"/>
      <c r="G15" s="151"/>
      <c r="H15" s="151"/>
      <c r="I15" s="20"/>
      <c r="J15" s="18"/>
      <c r="K15" s="18"/>
      <c r="L15" s="19"/>
      <c r="M15" s="56"/>
    </row>
    <row r="16" spans="1:14" s="2" customFormat="1" ht="24.75" customHeight="1">
      <c r="A16" s="152" t="s">
        <v>96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s="3" customFormat="1" ht="18" customHeight="1">
      <c r="A17" s="22" t="s">
        <v>16</v>
      </c>
      <c r="B17" s="23"/>
      <c r="C17" s="23"/>
      <c r="D17" s="23"/>
      <c r="E17" s="24"/>
      <c r="F17" s="24"/>
      <c r="G17" s="24"/>
      <c r="H17" s="24"/>
      <c r="I17" s="24"/>
      <c r="J17" s="24"/>
      <c r="K17" s="24"/>
      <c r="L17" s="24"/>
      <c r="M17" s="57"/>
      <c r="N17" s="58"/>
    </row>
    <row r="18" spans="1:14" s="3" customFormat="1" ht="18" customHeight="1">
      <c r="A18" s="25" t="s">
        <v>97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5"/>
      <c r="N18" s="59"/>
    </row>
    <row r="19" spans="1:14" s="4" customFormat="1" ht="18" customHeight="1">
      <c r="A19" s="27"/>
      <c r="B19" s="28"/>
      <c r="C19" s="28"/>
      <c r="D19" s="28"/>
      <c r="E19" s="15"/>
      <c r="F19" s="15"/>
      <c r="G19" s="15"/>
      <c r="H19" s="15"/>
      <c r="I19" s="15"/>
      <c r="J19" s="15"/>
      <c r="K19" s="15"/>
      <c r="L19" s="15"/>
      <c r="M19" s="60"/>
      <c r="N19" s="60"/>
    </row>
    <row r="20" spans="1:256" s="5" customFormat="1" ht="24.75" customHeight="1">
      <c r="A20" s="156" t="s">
        <v>98</v>
      </c>
      <c r="B20" s="156"/>
      <c r="C20" s="29"/>
      <c r="D20" s="29"/>
      <c r="E20" s="15"/>
      <c r="F20" s="15"/>
      <c r="G20" s="15"/>
      <c r="H20" s="15"/>
      <c r="I20" s="15"/>
      <c r="J20" s="15"/>
      <c r="K20" s="15"/>
      <c r="L20" s="157">
        <v>43313</v>
      </c>
      <c r="M20" s="157"/>
      <c r="N20" s="3"/>
      <c r="P20" s="158"/>
      <c r="Q20" s="158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pans="1:256" s="5" customFormat="1" ht="38.25" customHeight="1">
      <c r="A21" s="30" t="s">
        <v>19</v>
      </c>
      <c r="B21" s="31" t="s">
        <v>20</v>
      </c>
      <c r="C21" s="32" t="s">
        <v>21</v>
      </c>
      <c r="D21" s="32" t="s">
        <v>22</v>
      </c>
      <c r="E21" s="32" t="s">
        <v>99</v>
      </c>
      <c r="F21" s="32" t="s">
        <v>24</v>
      </c>
      <c r="G21" s="32" t="s">
        <v>25</v>
      </c>
      <c r="H21" s="32" t="s">
        <v>26</v>
      </c>
      <c r="I21" s="32" t="s">
        <v>27</v>
      </c>
      <c r="J21" s="32" t="s">
        <v>100</v>
      </c>
      <c r="K21" s="64" t="s">
        <v>29</v>
      </c>
      <c r="L21" s="113" t="s">
        <v>30</v>
      </c>
      <c r="M21" s="65" t="s">
        <v>31</v>
      </c>
      <c r="N21" s="66"/>
      <c r="P21" s="158"/>
      <c r="Q21" s="158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pans="1:256" s="6" customFormat="1" ht="24" customHeight="1">
      <c r="A22" s="88" t="s">
        <v>32</v>
      </c>
      <c r="B22" s="40" t="s">
        <v>33</v>
      </c>
      <c r="C22" s="34">
        <v>43295</v>
      </c>
      <c r="D22" s="34">
        <v>43295</v>
      </c>
      <c r="E22" s="34">
        <v>43295</v>
      </c>
      <c r="F22" s="34">
        <v>43298</v>
      </c>
      <c r="G22" s="34">
        <v>43297</v>
      </c>
      <c r="H22" s="34">
        <v>43298</v>
      </c>
      <c r="I22" s="34">
        <v>43300</v>
      </c>
      <c r="J22" s="34">
        <f>I22+5</f>
        <v>43305</v>
      </c>
      <c r="K22" s="67" t="s">
        <v>34</v>
      </c>
      <c r="L22" s="67">
        <v>6</v>
      </c>
      <c r="M22" s="67" t="s">
        <v>35</v>
      </c>
      <c r="N22" s="68"/>
      <c r="O22" s="69"/>
      <c r="P22" s="159"/>
      <c r="Q22" s="15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</row>
    <row r="23" spans="1:256" s="6" customFormat="1" ht="24" customHeight="1">
      <c r="A23" s="42" t="s">
        <v>36</v>
      </c>
      <c r="B23" s="42" t="s">
        <v>37</v>
      </c>
      <c r="C23" s="148" t="s">
        <v>38</v>
      </c>
      <c r="D23" s="148" t="s">
        <v>38</v>
      </c>
      <c r="E23" s="149" t="s">
        <v>38</v>
      </c>
      <c r="F23" s="34">
        <f>H23-2</f>
        <v>43297</v>
      </c>
      <c r="G23" s="34">
        <f>H23-2</f>
        <v>43297</v>
      </c>
      <c r="H23" s="34">
        <f>I23-1</f>
        <v>43299</v>
      </c>
      <c r="I23" s="34">
        <v>43300</v>
      </c>
      <c r="J23" s="34">
        <f>I23+6</f>
        <v>43306</v>
      </c>
      <c r="K23" s="67" t="s">
        <v>39</v>
      </c>
      <c r="L23" s="67">
        <v>6</v>
      </c>
      <c r="M23" s="67" t="s">
        <v>40</v>
      </c>
      <c r="N23" s="70"/>
      <c r="O23" s="69"/>
      <c r="P23" s="159"/>
      <c r="Q23" s="15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</row>
    <row r="24" spans="1:256" s="6" customFormat="1" ht="24" customHeight="1">
      <c r="A24" s="87" t="s">
        <v>47</v>
      </c>
      <c r="B24" s="87" t="s">
        <v>48</v>
      </c>
      <c r="C24" s="34"/>
      <c r="D24" s="34"/>
      <c r="E24" s="34"/>
      <c r="F24" s="34">
        <f>I24-3</f>
        <v>43299</v>
      </c>
      <c r="G24" s="34">
        <f>H24-1</f>
        <v>43300</v>
      </c>
      <c r="H24" s="34">
        <f>I24-1</f>
        <v>43301</v>
      </c>
      <c r="I24" s="130">
        <v>43302</v>
      </c>
      <c r="J24" s="34">
        <f>I24+4</f>
        <v>43306</v>
      </c>
      <c r="K24" s="67" t="s">
        <v>101</v>
      </c>
      <c r="L24" s="67">
        <v>4</v>
      </c>
      <c r="M24" s="67" t="s">
        <v>50</v>
      </c>
      <c r="N24" s="68"/>
      <c r="O24" s="69"/>
      <c r="P24" s="159"/>
      <c r="Q24" s="15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</row>
    <row r="25" spans="1:256" s="6" customFormat="1" ht="24" customHeight="1">
      <c r="A25" s="129" t="s">
        <v>44</v>
      </c>
      <c r="B25" s="35" t="s">
        <v>45</v>
      </c>
      <c r="C25" s="34">
        <v>43297</v>
      </c>
      <c r="D25" s="34">
        <v>43298</v>
      </c>
      <c r="E25" s="34">
        <v>43298</v>
      </c>
      <c r="F25" s="34">
        <v>43299</v>
      </c>
      <c r="G25" s="34">
        <v>43299</v>
      </c>
      <c r="H25" s="34">
        <v>43300</v>
      </c>
      <c r="I25" s="34">
        <v>43302</v>
      </c>
      <c r="J25" s="34">
        <f>I25+6</f>
        <v>43308</v>
      </c>
      <c r="K25" s="67" t="s">
        <v>34</v>
      </c>
      <c r="L25" s="67">
        <v>7</v>
      </c>
      <c r="M25" s="67" t="s">
        <v>46</v>
      </c>
      <c r="N25" s="68"/>
      <c r="O25" s="69"/>
      <c r="P25" s="159"/>
      <c r="Q25" s="15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</row>
    <row r="26" spans="1:256" s="6" customFormat="1" ht="24" customHeight="1">
      <c r="A26" s="42" t="s">
        <v>41</v>
      </c>
      <c r="B26" s="42" t="s">
        <v>42</v>
      </c>
      <c r="C26" s="34" t="s">
        <v>38</v>
      </c>
      <c r="D26" s="34" t="s">
        <v>38</v>
      </c>
      <c r="E26" s="37" t="s">
        <v>38</v>
      </c>
      <c r="F26" s="34">
        <f>I26-4</f>
        <v>43298</v>
      </c>
      <c r="G26" s="34">
        <f>I26-3</f>
        <v>43299</v>
      </c>
      <c r="H26" s="34">
        <f>I26-1</f>
        <v>43301</v>
      </c>
      <c r="I26" s="34">
        <v>43302</v>
      </c>
      <c r="J26" s="34">
        <f>I26+6</f>
        <v>43308</v>
      </c>
      <c r="K26" s="67" t="s">
        <v>39</v>
      </c>
      <c r="L26" s="67">
        <v>6</v>
      </c>
      <c r="M26" s="67" t="s">
        <v>43</v>
      </c>
      <c r="N26" s="71"/>
      <c r="O26" s="69"/>
      <c r="P26" s="159"/>
      <c r="Q26" s="15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</row>
    <row r="27" spans="1:256" s="6" customFormat="1" ht="24" customHeight="1">
      <c r="A27" s="129" t="s">
        <v>51</v>
      </c>
      <c r="B27" s="35" t="s">
        <v>52</v>
      </c>
      <c r="C27" s="34">
        <v>43302</v>
      </c>
      <c r="D27" s="34">
        <v>43302</v>
      </c>
      <c r="E27" s="34">
        <v>43302</v>
      </c>
      <c r="F27" s="34">
        <v>43305</v>
      </c>
      <c r="G27" s="34">
        <v>43304</v>
      </c>
      <c r="H27" s="34">
        <v>43305</v>
      </c>
      <c r="I27" s="34">
        <v>43307</v>
      </c>
      <c r="J27" s="34">
        <f>I27+5</f>
        <v>43312</v>
      </c>
      <c r="K27" s="67" t="s">
        <v>34</v>
      </c>
      <c r="L27" s="67">
        <v>6</v>
      </c>
      <c r="M27" s="67" t="s">
        <v>35</v>
      </c>
      <c r="N27" s="68"/>
      <c r="O27" s="69"/>
      <c r="P27" s="159"/>
      <c r="Q27" s="15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</row>
    <row r="28" spans="1:256" s="6" customFormat="1" ht="24" customHeight="1">
      <c r="A28" s="87" t="s">
        <v>53</v>
      </c>
      <c r="B28" s="87" t="s">
        <v>54</v>
      </c>
      <c r="C28" s="148" t="s">
        <v>38</v>
      </c>
      <c r="D28" s="148" t="s">
        <v>38</v>
      </c>
      <c r="E28" s="149" t="s">
        <v>38</v>
      </c>
      <c r="F28" s="34">
        <f>H28-2</f>
        <v>43304</v>
      </c>
      <c r="G28" s="34">
        <f>H28-2</f>
        <v>43304</v>
      </c>
      <c r="H28" s="34">
        <f>I28-1</f>
        <v>43306</v>
      </c>
      <c r="I28" s="34">
        <f>I23+7</f>
        <v>43307</v>
      </c>
      <c r="J28" s="34">
        <f>I28+6</f>
        <v>43313</v>
      </c>
      <c r="K28" s="67" t="s">
        <v>39</v>
      </c>
      <c r="L28" s="67">
        <v>6</v>
      </c>
      <c r="M28" s="67" t="s">
        <v>40</v>
      </c>
      <c r="N28" s="71"/>
      <c r="O28" s="69"/>
      <c r="P28" s="159"/>
      <c r="Q28" s="15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</row>
    <row r="29" spans="1:256" s="6" customFormat="1" ht="24" customHeight="1">
      <c r="A29" s="42" t="s">
        <v>59</v>
      </c>
      <c r="B29" s="42" t="s">
        <v>60</v>
      </c>
      <c r="C29" s="34"/>
      <c r="D29" s="34"/>
      <c r="E29" s="34"/>
      <c r="F29" s="34">
        <f>I29-3</f>
        <v>43306</v>
      </c>
      <c r="G29" s="34">
        <f>H29-1</f>
        <v>43307</v>
      </c>
      <c r="H29" s="34">
        <f>I29-1</f>
        <v>43308</v>
      </c>
      <c r="I29" s="34">
        <f>I24+7</f>
        <v>43309</v>
      </c>
      <c r="J29" s="34">
        <f>I29+4</f>
        <v>43313</v>
      </c>
      <c r="K29" s="67" t="s">
        <v>101</v>
      </c>
      <c r="L29" s="67">
        <v>4</v>
      </c>
      <c r="M29" s="67" t="s">
        <v>50</v>
      </c>
      <c r="N29" s="71"/>
      <c r="O29" s="69"/>
      <c r="P29" s="159"/>
      <c r="Q29" s="15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</row>
    <row r="30" spans="1:256" s="6" customFormat="1" ht="24" customHeight="1">
      <c r="A30" s="88" t="s">
        <v>57</v>
      </c>
      <c r="B30" s="40" t="s">
        <v>58</v>
      </c>
      <c r="C30" s="34">
        <v>43304</v>
      </c>
      <c r="D30" s="34">
        <v>43305</v>
      </c>
      <c r="E30" s="34">
        <v>43305</v>
      </c>
      <c r="F30" s="34">
        <v>43306</v>
      </c>
      <c r="G30" s="34">
        <v>43306</v>
      </c>
      <c r="H30" s="34">
        <v>43307</v>
      </c>
      <c r="I30" s="34">
        <v>43309</v>
      </c>
      <c r="J30" s="34">
        <f>I30+6</f>
        <v>43315</v>
      </c>
      <c r="K30" s="67" t="s">
        <v>34</v>
      </c>
      <c r="L30" s="67">
        <v>7</v>
      </c>
      <c r="M30" s="67" t="s">
        <v>46</v>
      </c>
      <c r="N30" s="71"/>
      <c r="O30" s="69"/>
      <c r="P30" s="159"/>
      <c r="Q30" s="15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</row>
    <row r="31" spans="1:256" s="6" customFormat="1" ht="24" customHeight="1">
      <c r="A31" s="42" t="s">
        <v>55</v>
      </c>
      <c r="B31" s="42" t="s">
        <v>56</v>
      </c>
      <c r="C31" s="34" t="s">
        <v>38</v>
      </c>
      <c r="D31" s="34" t="s">
        <v>38</v>
      </c>
      <c r="E31" s="37" t="s">
        <v>38</v>
      </c>
      <c r="F31" s="34">
        <f>I31-4</f>
        <v>43305</v>
      </c>
      <c r="G31" s="34">
        <f>I31-3</f>
        <v>43306</v>
      </c>
      <c r="H31" s="34">
        <f>I31-1</f>
        <v>43308</v>
      </c>
      <c r="I31" s="34">
        <f>I26+7</f>
        <v>43309</v>
      </c>
      <c r="J31" s="34">
        <f>I31+6</f>
        <v>43315</v>
      </c>
      <c r="K31" s="67" t="s">
        <v>39</v>
      </c>
      <c r="L31" s="67">
        <v>6</v>
      </c>
      <c r="M31" s="67" t="s">
        <v>43</v>
      </c>
      <c r="N31" s="68"/>
      <c r="O31" s="69"/>
      <c r="P31" s="159"/>
      <c r="Q31" s="15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</row>
    <row r="32" spans="1:256" s="7" customFormat="1" ht="24" customHeight="1">
      <c r="A32" s="129" t="s">
        <v>61</v>
      </c>
      <c r="B32" s="35" t="s">
        <v>62</v>
      </c>
      <c r="C32" s="34">
        <v>43309</v>
      </c>
      <c r="D32" s="34">
        <v>43309</v>
      </c>
      <c r="E32" s="34">
        <v>43309</v>
      </c>
      <c r="F32" s="34">
        <v>43312</v>
      </c>
      <c r="G32" s="34">
        <v>43311</v>
      </c>
      <c r="H32" s="34">
        <v>43312</v>
      </c>
      <c r="I32" s="34">
        <v>43314</v>
      </c>
      <c r="J32" s="34">
        <f>I32+5</f>
        <v>43319</v>
      </c>
      <c r="K32" s="67" t="s">
        <v>34</v>
      </c>
      <c r="L32" s="67">
        <v>6</v>
      </c>
      <c r="M32" s="67" t="s">
        <v>35</v>
      </c>
      <c r="N32" s="71"/>
      <c r="O32" s="69"/>
      <c r="P32" s="159"/>
      <c r="Q32" s="15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</row>
    <row r="33" spans="1:256" s="7" customFormat="1" ht="24" customHeight="1">
      <c r="A33" s="42" t="s">
        <v>63</v>
      </c>
      <c r="B33" s="42" t="s">
        <v>56</v>
      </c>
      <c r="C33" s="148" t="s">
        <v>38</v>
      </c>
      <c r="D33" s="148" t="s">
        <v>38</v>
      </c>
      <c r="E33" s="149" t="s">
        <v>38</v>
      </c>
      <c r="F33" s="34">
        <f>H33-2</f>
        <v>43311</v>
      </c>
      <c r="G33" s="34">
        <f>H33-2</f>
        <v>43311</v>
      </c>
      <c r="H33" s="34">
        <f>I33-1</f>
        <v>43313</v>
      </c>
      <c r="I33" s="34">
        <f>I23+14</f>
        <v>43314</v>
      </c>
      <c r="J33" s="34">
        <f>I33+6</f>
        <v>43320</v>
      </c>
      <c r="K33" s="67" t="s">
        <v>39</v>
      </c>
      <c r="L33" s="67">
        <v>6</v>
      </c>
      <c r="M33" s="67" t="s">
        <v>40</v>
      </c>
      <c r="N33" s="70"/>
      <c r="O33" s="69"/>
      <c r="P33" s="159"/>
      <c r="Q33" s="15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</row>
    <row r="34" spans="1:256" s="7" customFormat="1" ht="24" customHeight="1">
      <c r="A34" s="87" t="s">
        <v>47</v>
      </c>
      <c r="B34" s="87" t="s">
        <v>67</v>
      </c>
      <c r="C34" s="34"/>
      <c r="D34" s="34"/>
      <c r="E34" s="34"/>
      <c r="F34" s="34">
        <f>I34-3</f>
        <v>43313</v>
      </c>
      <c r="G34" s="34">
        <f>H34-1</f>
        <v>43314</v>
      </c>
      <c r="H34" s="34">
        <f>I34-1</f>
        <v>43315</v>
      </c>
      <c r="I34" s="34">
        <f>I24+14</f>
        <v>43316</v>
      </c>
      <c r="J34" s="34">
        <f>I34+4</f>
        <v>43320</v>
      </c>
      <c r="K34" s="67" t="s">
        <v>101</v>
      </c>
      <c r="L34" s="67">
        <v>4</v>
      </c>
      <c r="M34" s="67" t="s">
        <v>50</v>
      </c>
      <c r="N34" s="71"/>
      <c r="O34" s="69"/>
      <c r="P34" s="159"/>
      <c r="Q34" s="15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 s="69"/>
    </row>
    <row r="35" spans="1:256" s="7" customFormat="1" ht="24" customHeight="1">
      <c r="A35" s="129" t="s">
        <v>65</v>
      </c>
      <c r="B35" s="35" t="s">
        <v>66</v>
      </c>
      <c r="C35" s="34">
        <v>43311</v>
      </c>
      <c r="D35" s="34">
        <v>43312</v>
      </c>
      <c r="E35" s="34">
        <v>43312</v>
      </c>
      <c r="F35" s="34">
        <v>43313</v>
      </c>
      <c r="G35" s="34">
        <v>43313</v>
      </c>
      <c r="H35" s="34">
        <v>43314</v>
      </c>
      <c r="I35" s="34">
        <v>43316</v>
      </c>
      <c r="J35" s="34">
        <f>I35+6</f>
        <v>43322</v>
      </c>
      <c r="K35" s="67" t="s">
        <v>34</v>
      </c>
      <c r="L35" s="67">
        <v>7</v>
      </c>
      <c r="M35" s="67" t="s">
        <v>46</v>
      </c>
      <c r="N35" s="71"/>
      <c r="O35" s="69"/>
      <c r="P35" s="159"/>
      <c r="Q35" s="15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</row>
    <row r="36" spans="1:256" s="7" customFormat="1" ht="24" customHeight="1">
      <c r="A36" s="87" t="s">
        <v>64</v>
      </c>
      <c r="B36" s="87" t="s">
        <v>56</v>
      </c>
      <c r="C36" s="34" t="s">
        <v>38</v>
      </c>
      <c r="D36" s="34" t="s">
        <v>38</v>
      </c>
      <c r="E36" s="37" t="s">
        <v>38</v>
      </c>
      <c r="F36" s="34">
        <f>I36-4</f>
        <v>43312</v>
      </c>
      <c r="G36" s="34">
        <f>I36-3</f>
        <v>43313</v>
      </c>
      <c r="H36" s="34">
        <f>I36-1</f>
        <v>43315</v>
      </c>
      <c r="I36" s="34">
        <f>I26+14</f>
        <v>43316</v>
      </c>
      <c r="J36" s="34">
        <f>I36+6</f>
        <v>43322</v>
      </c>
      <c r="K36" s="67" t="s">
        <v>39</v>
      </c>
      <c r="L36" s="67">
        <v>6</v>
      </c>
      <c r="M36" s="67" t="s">
        <v>43</v>
      </c>
      <c r="N36" s="71"/>
      <c r="O36" s="69"/>
      <c r="P36" s="159"/>
      <c r="Q36" s="15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</row>
    <row r="37" spans="1:256" s="7" customFormat="1" ht="24" customHeight="1">
      <c r="A37" s="129" t="s">
        <v>68</v>
      </c>
      <c r="B37" s="35" t="s">
        <v>69</v>
      </c>
      <c r="C37" s="34">
        <v>43316</v>
      </c>
      <c r="D37" s="34">
        <v>43316</v>
      </c>
      <c r="E37" s="34">
        <v>43316</v>
      </c>
      <c r="F37" s="34">
        <v>43319</v>
      </c>
      <c r="G37" s="34">
        <v>43318</v>
      </c>
      <c r="H37" s="34">
        <v>43319</v>
      </c>
      <c r="I37" s="34">
        <v>43321</v>
      </c>
      <c r="J37" s="34">
        <f>I37+5</f>
        <v>43326</v>
      </c>
      <c r="K37" s="67" t="s">
        <v>34</v>
      </c>
      <c r="L37" s="67">
        <v>6</v>
      </c>
      <c r="M37" s="67" t="s">
        <v>35</v>
      </c>
      <c r="N37" s="70"/>
      <c r="O37" s="69"/>
      <c r="P37" s="159"/>
      <c r="Q37" s="15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</row>
    <row r="38" spans="1:256" s="7" customFormat="1" ht="24" customHeight="1">
      <c r="A38" s="87" t="s">
        <v>36</v>
      </c>
      <c r="B38" s="87" t="s">
        <v>70</v>
      </c>
      <c r="C38" s="148" t="s">
        <v>38</v>
      </c>
      <c r="D38" s="148" t="s">
        <v>38</v>
      </c>
      <c r="E38" s="149" t="s">
        <v>38</v>
      </c>
      <c r="F38" s="34">
        <f>H38-2</f>
        <v>43318</v>
      </c>
      <c r="G38" s="34">
        <f>H38-2</f>
        <v>43318</v>
      </c>
      <c r="H38" s="34">
        <f>I38-1</f>
        <v>43320</v>
      </c>
      <c r="I38" s="34">
        <f>I23+21</f>
        <v>43321</v>
      </c>
      <c r="J38" s="34">
        <f>I38+6</f>
        <v>43327</v>
      </c>
      <c r="K38" s="67" t="s">
        <v>39</v>
      </c>
      <c r="L38" s="67">
        <v>6</v>
      </c>
      <c r="M38" s="67" t="s">
        <v>40</v>
      </c>
      <c r="N38" s="71"/>
      <c r="O38" s="69"/>
      <c r="P38" s="159"/>
      <c r="Q38" s="15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</row>
    <row r="39" spans="1:256" s="7" customFormat="1" ht="24" customHeight="1">
      <c r="A39" s="42" t="s">
        <v>59</v>
      </c>
      <c r="B39" s="42" t="s">
        <v>73</v>
      </c>
      <c r="C39" s="34"/>
      <c r="D39" s="34"/>
      <c r="E39" s="34"/>
      <c r="F39" s="34">
        <f>I39-3</f>
        <v>43320</v>
      </c>
      <c r="G39" s="34">
        <f>H39-1</f>
        <v>43321</v>
      </c>
      <c r="H39" s="34">
        <f>I39-1</f>
        <v>43322</v>
      </c>
      <c r="I39" s="34">
        <f>I24+21</f>
        <v>43323</v>
      </c>
      <c r="J39" s="34">
        <f>I39+4</f>
        <v>43327</v>
      </c>
      <c r="K39" s="67" t="s">
        <v>101</v>
      </c>
      <c r="L39" s="67">
        <v>4</v>
      </c>
      <c r="M39" s="67" t="s">
        <v>50</v>
      </c>
      <c r="N39" s="71"/>
      <c r="O39" s="69"/>
      <c r="P39" s="159"/>
      <c r="Q39" s="15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</row>
    <row r="40" spans="1:256" s="7" customFormat="1" ht="24" customHeight="1">
      <c r="A40" s="129" t="s">
        <v>72</v>
      </c>
      <c r="B40" s="35" t="e">
        <v>#N/A</v>
      </c>
      <c r="C40" s="34">
        <v>43318</v>
      </c>
      <c r="D40" s="34">
        <v>43319</v>
      </c>
      <c r="E40" s="34">
        <v>43319</v>
      </c>
      <c r="F40" s="34">
        <v>43320</v>
      </c>
      <c r="G40" s="34">
        <v>43320</v>
      </c>
      <c r="H40" s="34">
        <v>43321</v>
      </c>
      <c r="I40" s="34">
        <v>43323</v>
      </c>
      <c r="J40" s="34">
        <f>I40+6</f>
        <v>43329</v>
      </c>
      <c r="K40" s="67" t="s">
        <v>34</v>
      </c>
      <c r="L40" s="67">
        <v>7</v>
      </c>
      <c r="M40" s="67" t="s">
        <v>46</v>
      </c>
      <c r="N40" s="68"/>
      <c r="O40" s="69"/>
      <c r="P40" s="159"/>
      <c r="Q40" s="15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</row>
    <row r="41" spans="1:256" s="7" customFormat="1" ht="24" customHeight="1">
      <c r="A41" s="42" t="s">
        <v>41</v>
      </c>
      <c r="B41" s="42" t="s">
        <v>71</v>
      </c>
      <c r="C41" s="34" t="s">
        <v>38</v>
      </c>
      <c r="D41" s="34" t="s">
        <v>38</v>
      </c>
      <c r="E41" s="37" t="s">
        <v>38</v>
      </c>
      <c r="F41" s="34">
        <f>I41-4</f>
        <v>43319</v>
      </c>
      <c r="G41" s="34">
        <f>I41-3</f>
        <v>43320</v>
      </c>
      <c r="H41" s="34">
        <f>I41-1</f>
        <v>43322</v>
      </c>
      <c r="I41" s="34">
        <f>I26+21</f>
        <v>43323</v>
      </c>
      <c r="J41" s="34">
        <f>I41+6</f>
        <v>43329</v>
      </c>
      <c r="K41" s="67" t="s">
        <v>39</v>
      </c>
      <c r="L41" s="67">
        <v>6</v>
      </c>
      <c r="M41" s="67" t="s">
        <v>43</v>
      </c>
      <c r="N41" s="68"/>
      <c r="O41" s="69"/>
      <c r="P41" s="159"/>
      <c r="Q41" s="15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</row>
    <row r="42" spans="1:256" s="7" customFormat="1" ht="24" customHeight="1">
      <c r="A42" s="88" t="s">
        <v>32</v>
      </c>
      <c r="B42" s="40" t="s">
        <v>74</v>
      </c>
      <c r="C42" s="34">
        <v>43323</v>
      </c>
      <c r="D42" s="34">
        <v>43323</v>
      </c>
      <c r="E42" s="34">
        <v>43323</v>
      </c>
      <c r="F42" s="34">
        <v>43326</v>
      </c>
      <c r="G42" s="34">
        <v>43325</v>
      </c>
      <c r="H42" s="34">
        <v>43326</v>
      </c>
      <c r="I42" s="34">
        <v>43328</v>
      </c>
      <c r="J42" s="34">
        <f>I42+5</f>
        <v>43333</v>
      </c>
      <c r="K42" s="67" t="s">
        <v>34</v>
      </c>
      <c r="L42" s="67">
        <v>6</v>
      </c>
      <c r="M42" s="67" t="s">
        <v>35</v>
      </c>
      <c r="N42" s="68"/>
      <c r="O42" s="69"/>
      <c r="P42" s="159"/>
      <c r="Q42" s="15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</row>
    <row r="43" spans="1:256" s="7" customFormat="1" ht="24" customHeight="1">
      <c r="A43" s="42" t="s">
        <v>53</v>
      </c>
      <c r="B43" s="42" t="s">
        <v>37</v>
      </c>
      <c r="C43" s="148" t="s">
        <v>38</v>
      </c>
      <c r="D43" s="148" t="s">
        <v>38</v>
      </c>
      <c r="E43" s="149" t="s">
        <v>38</v>
      </c>
      <c r="F43" s="34">
        <f>H43-2</f>
        <v>43325</v>
      </c>
      <c r="G43" s="34">
        <f>H43-2</f>
        <v>43325</v>
      </c>
      <c r="H43" s="34">
        <f>I43-1</f>
        <v>43327</v>
      </c>
      <c r="I43" s="34">
        <f>I23+28</f>
        <v>43328</v>
      </c>
      <c r="J43" s="34">
        <f>I43+6</f>
        <v>43334</v>
      </c>
      <c r="K43" s="67" t="s">
        <v>39</v>
      </c>
      <c r="L43" s="67">
        <v>6</v>
      </c>
      <c r="M43" s="67" t="s">
        <v>40</v>
      </c>
      <c r="N43" s="71"/>
      <c r="O43" s="69"/>
      <c r="P43" s="159"/>
      <c r="Q43" s="15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  <c r="IV43" s="69"/>
    </row>
    <row r="44" spans="1:256" s="7" customFormat="1" ht="24" customHeight="1">
      <c r="A44" s="87" t="s">
        <v>47</v>
      </c>
      <c r="B44" s="87" t="s">
        <v>76</v>
      </c>
      <c r="C44" s="34"/>
      <c r="D44" s="34"/>
      <c r="E44" s="34"/>
      <c r="F44" s="34">
        <f>I44-3</f>
        <v>43327</v>
      </c>
      <c r="G44" s="34">
        <f>H44-1</f>
        <v>43328</v>
      </c>
      <c r="H44" s="34">
        <f>I44-1</f>
        <v>43329</v>
      </c>
      <c r="I44" s="34">
        <f>I24+28</f>
        <v>43330</v>
      </c>
      <c r="J44" s="34">
        <f>I44+4</f>
        <v>43334</v>
      </c>
      <c r="K44" s="67" t="s">
        <v>101</v>
      </c>
      <c r="L44" s="67">
        <v>4</v>
      </c>
      <c r="M44" s="67" t="s">
        <v>50</v>
      </c>
      <c r="N44" s="71"/>
      <c r="O44" s="69"/>
      <c r="P44" s="159"/>
      <c r="Q44" s="15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  <c r="IU44" s="69"/>
      <c r="IV44" s="69"/>
    </row>
    <row r="45" spans="1:256" s="7" customFormat="1" ht="24" customHeight="1">
      <c r="A45" s="129" t="s">
        <v>57</v>
      </c>
      <c r="B45" s="35" t="s">
        <v>66</v>
      </c>
      <c r="C45" s="34">
        <v>43325</v>
      </c>
      <c r="D45" s="34">
        <v>43326</v>
      </c>
      <c r="E45" s="34">
        <v>43326</v>
      </c>
      <c r="F45" s="34">
        <v>43327</v>
      </c>
      <c r="G45" s="34">
        <v>43327</v>
      </c>
      <c r="H45" s="34">
        <v>43328</v>
      </c>
      <c r="I45" s="34">
        <v>43330</v>
      </c>
      <c r="J45" s="34">
        <f>I45+6</f>
        <v>43336</v>
      </c>
      <c r="K45" s="67" t="s">
        <v>34</v>
      </c>
      <c r="L45" s="67">
        <v>7</v>
      </c>
      <c r="M45" s="67" t="s">
        <v>46</v>
      </c>
      <c r="N45" s="71"/>
      <c r="O45" s="69"/>
      <c r="P45" s="159"/>
      <c r="Q45" s="15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  <c r="IU45" s="69"/>
      <c r="IV45" s="69"/>
    </row>
    <row r="46" spans="1:256" s="7" customFormat="1" ht="24" customHeight="1">
      <c r="A46" s="42" t="s">
        <v>55</v>
      </c>
      <c r="B46" s="42" t="s">
        <v>75</v>
      </c>
      <c r="C46" s="34" t="s">
        <v>38</v>
      </c>
      <c r="D46" s="34" t="s">
        <v>38</v>
      </c>
      <c r="E46" s="37" t="s">
        <v>38</v>
      </c>
      <c r="F46" s="34">
        <f>I46-4</f>
        <v>43326</v>
      </c>
      <c r="G46" s="34">
        <f>I46-3</f>
        <v>43327</v>
      </c>
      <c r="H46" s="34">
        <f>I46-1</f>
        <v>43329</v>
      </c>
      <c r="I46" s="34">
        <f>I26+28</f>
        <v>43330</v>
      </c>
      <c r="J46" s="34">
        <f>I46+6</f>
        <v>43336</v>
      </c>
      <c r="K46" s="67" t="s">
        <v>39</v>
      </c>
      <c r="L46" s="67">
        <v>6</v>
      </c>
      <c r="M46" s="67" t="s">
        <v>43</v>
      </c>
      <c r="N46" s="68"/>
      <c r="O46" s="69"/>
      <c r="P46" s="159"/>
      <c r="Q46" s="15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  <c r="IU46" s="69"/>
      <c r="IV46" s="69"/>
    </row>
    <row r="47" spans="1:256" s="7" customFormat="1" ht="24" customHeight="1">
      <c r="A47" s="129" t="s">
        <v>51</v>
      </c>
      <c r="B47" s="35" t="s">
        <v>77</v>
      </c>
      <c r="C47" s="34">
        <v>43330</v>
      </c>
      <c r="D47" s="34">
        <v>43330</v>
      </c>
      <c r="E47" s="34">
        <v>43330</v>
      </c>
      <c r="F47" s="34">
        <v>43333</v>
      </c>
      <c r="G47" s="34">
        <v>43332</v>
      </c>
      <c r="H47" s="34">
        <v>43333</v>
      </c>
      <c r="I47" s="34">
        <v>43335</v>
      </c>
      <c r="J47" s="34">
        <f>I47+5</f>
        <v>43340</v>
      </c>
      <c r="K47" s="67" t="s">
        <v>34</v>
      </c>
      <c r="L47" s="67">
        <v>6</v>
      </c>
      <c r="M47" s="67" t="s">
        <v>35</v>
      </c>
      <c r="N47" s="68"/>
      <c r="O47" s="69"/>
      <c r="P47" s="159"/>
      <c r="Q47" s="15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  <c r="IU47" s="69"/>
      <c r="IV47" s="69"/>
    </row>
    <row r="48" spans="1:256" s="7" customFormat="1" ht="24" customHeight="1">
      <c r="A48" s="87" t="s">
        <v>78</v>
      </c>
      <c r="B48" s="87" t="s">
        <v>79</v>
      </c>
      <c r="C48" s="148" t="s">
        <v>38</v>
      </c>
      <c r="D48" s="148" t="s">
        <v>38</v>
      </c>
      <c r="E48" s="149" t="s">
        <v>38</v>
      </c>
      <c r="F48" s="34">
        <f>H48-2</f>
        <v>43332</v>
      </c>
      <c r="G48" s="34">
        <f>H48-2</f>
        <v>43332</v>
      </c>
      <c r="H48" s="34">
        <f>I48-1</f>
        <v>43334</v>
      </c>
      <c r="I48" s="34">
        <f>I23+35</f>
        <v>43335</v>
      </c>
      <c r="J48" s="34">
        <f>I48+6</f>
        <v>43341</v>
      </c>
      <c r="K48" s="67" t="s">
        <v>39</v>
      </c>
      <c r="L48" s="67">
        <v>6</v>
      </c>
      <c r="M48" s="67" t="s">
        <v>40</v>
      </c>
      <c r="N48" s="68"/>
      <c r="O48" s="69"/>
      <c r="P48" s="159"/>
      <c r="Q48" s="15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  <c r="IU48" s="69"/>
      <c r="IV48" s="69"/>
    </row>
    <row r="49" spans="1:256" s="7" customFormat="1" ht="24" customHeight="1">
      <c r="A49" s="42" t="s">
        <v>59</v>
      </c>
      <c r="B49" s="42" t="s">
        <v>81</v>
      </c>
      <c r="C49" s="34"/>
      <c r="D49" s="34"/>
      <c r="E49" s="34"/>
      <c r="F49" s="34">
        <f>I49-3</f>
        <v>43334</v>
      </c>
      <c r="G49" s="34">
        <f>H49-1</f>
        <v>43335</v>
      </c>
      <c r="H49" s="34">
        <f>I49-1</f>
        <v>43336</v>
      </c>
      <c r="I49" s="34">
        <f>I24+35</f>
        <v>43337</v>
      </c>
      <c r="J49" s="34">
        <f>I49+4</f>
        <v>43341</v>
      </c>
      <c r="K49" s="67" t="s">
        <v>101</v>
      </c>
      <c r="L49" s="67">
        <v>4</v>
      </c>
      <c r="M49" s="67" t="s">
        <v>50</v>
      </c>
      <c r="N49" s="68"/>
      <c r="O49" s="69"/>
      <c r="P49" s="159"/>
      <c r="Q49" s="15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  <c r="IU49" s="69"/>
      <c r="IV49" s="69"/>
    </row>
    <row r="50" spans="1:256" s="7" customFormat="1" ht="24" customHeight="1">
      <c r="A50" s="88" t="s">
        <v>65</v>
      </c>
      <c r="B50" s="40" t="s">
        <v>45</v>
      </c>
      <c r="C50" s="34">
        <v>43332</v>
      </c>
      <c r="D50" s="34">
        <v>43333</v>
      </c>
      <c r="E50" s="34">
        <v>43333</v>
      </c>
      <c r="F50" s="34">
        <v>43334</v>
      </c>
      <c r="G50" s="34">
        <v>43334</v>
      </c>
      <c r="H50" s="34">
        <v>43335</v>
      </c>
      <c r="I50" s="34">
        <v>43337</v>
      </c>
      <c r="J50" s="34">
        <f>I50+6</f>
        <v>43343</v>
      </c>
      <c r="K50" s="67" t="s">
        <v>34</v>
      </c>
      <c r="L50" s="67">
        <v>7</v>
      </c>
      <c r="M50" s="67" t="s">
        <v>46</v>
      </c>
      <c r="N50" s="71"/>
      <c r="O50" s="69"/>
      <c r="P50" s="159"/>
      <c r="Q50" s="15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  <c r="IU50" s="69"/>
      <c r="IV50" s="69"/>
    </row>
    <row r="51" spans="1:256" s="7" customFormat="1" ht="24" customHeight="1">
      <c r="A51" s="42" t="s">
        <v>41</v>
      </c>
      <c r="B51" s="42" t="s">
        <v>80</v>
      </c>
      <c r="C51" s="34" t="s">
        <v>38</v>
      </c>
      <c r="D51" s="34" t="s">
        <v>38</v>
      </c>
      <c r="E51" s="37" t="s">
        <v>38</v>
      </c>
      <c r="F51" s="34">
        <f>I51-4</f>
        <v>43333</v>
      </c>
      <c r="G51" s="34">
        <f>I51-3</f>
        <v>43334</v>
      </c>
      <c r="H51" s="34">
        <f>I51-1</f>
        <v>43336</v>
      </c>
      <c r="I51" s="34">
        <f>I26+35</f>
        <v>43337</v>
      </c>
      <c r="J51" s="34">
        <f>I51+6</f>
        <v>43343</v>
      </c>
      <c r="K51" s="67" t="s">
        <v>39</v>
      </c>
      <c r="L51" s="67">
        <v>6</v>
      </c>
      <c r="M51" s="67" t="s">
        <v>43</v>
      </c>
      <c r="N51" s="71"/>
      <c r="O51" s="69"/>
      <c r="P51" s="159"/>
      <c r="Q51" s="15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  <c r="IS51" s="69"/>
      <c r="IT51" s="69"/>
      <c r="IU51" s="69"/>
      <c r="IV51" s="69"/>
    </row>
    <row r="52" spans="1:256" s="7" customFormat="1" ht="24" customHeight="1">
      <c r="A52" s="129" t="s">
        <v>61</v>
      </c>
      <c r="B52" s="35" t="s">
        <v>82</v>
      </c>
      <c r="C52" s="34">
        <v>43337</v>
      </c>
      <c r="D52" s="34">
        <v>43337</v>
      </c>
      <c r="E52" s="34">
        <v>43337</v>
      </c>
      <c r="F52" s="34">
        <v>43340</v>
      </c>
      <c r="G52" s="34">
        <v>43339</v>
      </c>
      <c r="H52" s="34">
        <v>43340</v>
      </c>
      <c r="I52" s="34">
        <v>43342</v>
      </c>
      <c r="J52" s="34">
        <f>I52+5</f>
        <v>43347</v>
      </c>
      <c r="K52" s="67" t="s">
        <v>34</v>
      </c>
      <c r="L52" s="67">
        <v>6</v>
      </c>
      <c r="M52" s="67" t="s">
        <v>35</v>
      </c>
      <c r="N52" s="71"/>
      <c r="O52" s="69"/>
      <c r="P52" s="159"/>
      <c r="Q52" s="15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</row>
    <row r="53" spans="1:256" s="7" customFormat="1" ht="24" customHeight="1">
      <c r="A53" s="42" t="s">
        <v>36</v>
      </c>
      <c r="B53" s="42" t="s">
        <v>56</v>
      </c>
      <c r="C53" s="148" t="s">
        <v>38</v>
      </c>
      <c r="D53" s="148" t="s">
        <v>38</v>
      </c>
      <c r="E53" s="149" t="s">
        <v>38</v>
      </c>
      <c r="F53" s="34">
        <f>H53-2</f>
        <v>43339</v>
      </c>
      <c r="G53" s="34">
        <f>H53-2</f>
        <v>43339</v>
      </c>
      <c r="H53" s="34">
        <f>I53-1</f>
        <v>43341</v>
      </c>
      <c r="I53" s="34">
        <f>I23+42</f>
        <v>43342</v>
      </c>
      <c r="J53" s="34">
        <f>I53+6</f>
        <v>43348</v>
      </c>
      <c r="K53" s="67" t="s">
        <v>39</v>
      </c>
      <c r="L53" s="67">
        <v>6</v>
      </c>
      <c r="M53" s="67" t="s">
        <v>40</v>
      </c>
      <c r="N53" s="68"/>
      <c r="O53" s="69"/>
      <c r="P53" s="159"/>
      <c r="Q53" s="15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  <c r="IV53" s="69"/>
    </row>
    <row r="54" spans="1:256" s="7" customFormat="1" ht="24" customHeight="1">
      <c r="A54" s="87" t="s">
        <v>47</v>
      </c>
      <c r="B54" s="87" t="s">
        <v>85</v>
      </c>
      <c r="C54" s="34"/>
      <c r="D54" s="34"/>
      <c r="E54" s="34"/>
      <c r="F54" s="34">
        <f>I54-3</f>
        <v>43341</v>
      </c>
      <c r="G54" s="34">
        <f>H54-1</f>
        <v>43342</v>
      </c>
      <c r="H54" s="34">
        <f>I54-1</f>
        <v>43343</v>
      </c>
      <c r="I54" s="34">
        <f>I24+42</f>
        <v>43344</v>
      </c>
      <c r="J54" s="34">
        <f>I54+4</f>
        <v>43348</v>
      </c>
      <c r="K54" s="67" t="s">
        <v>101</v>
      </c>
      <c r="L54" s="67">
        <v>4</v>
      </c>
      <c r="M54" s="67" t="s">
        <v>50</v>
      </c>
      <c r="N54" s="68"/>
      <c r="O54" s="69"/>
      <c r="P54" s="159"/>
      <c r="Q54" s="15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  <c r="IV54" s="69"/>
    </row>
    <row r="55" spans="1:256" s="7" customFormat="1" ht="24" customHeight="1">
      <c r="A55" s="129" t="s">
        <v>44</v>
      </c>
      <c r="B55" s="35" t="s">
        <v>84</v>
      </c>
      <c r="C55" s="34">
        <v>43339</v>
      </c>
      <c r="D55" s="34">
        <v>43340</v>
      </c>
      <c r="E55" s="34">
        <v>43340</v>
      </c>
      <c r="F55" s="34">
        <v>43341</v>
      </c>
      <c r="G55" s="34">
        <v>43341</v>
      </c>
      <c r="H55" s="34">
        <v>43342</v>
      </c>
      <c r="I55" s="34">
        <v>43344</v>
      </c>
      <c r="J55" s="34">
        <f>I55+6</f>
        <v>43350</v>
      </c>
      <c r="K55" s="67" t="s">
        <v>34</v>
      </c>
      <c r="L55" s="67">
        <v>7</v>
      </c>
      <c r="M55" s="67" t="s">
        <v>46</v>
      </c>
      <c r="N55" s="68"/>
      <c r="O55" s="69"/>
      <c r="P55" s="159"/>
      <c r="Q55" s="15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  <c r="IV55" s="69"/>
    </row>
    <row r="56" spans="1:256" s="7" customFormat="1" ht="24" customHeight="1">
      <c r="A56" s="87" t="s">
        <v>55</v>
      </c>
      <c r="B56" s="87" t="s">
        <v>83</v>
      </c>
      <c r="C56" s="34" t="s">
        <v>38</v>
      </c>
      <c r="D56" s="34" t="s">
        <v>38</v>
      </c>
      <c r="E56" s="37" t="s">
        <v>38</v>
      </c>
      <c r="F56" s="34">
        <f>I56-4</f>
        <v>43340</v>
      </c>
      <c r="G56" s="34">
        <f>I56-3</f>
        <v>43341</v>
      </c>
      <c r="H56" s="34">
        <f>I56-1</f>
        <v>43343</v>
      </c>
      <c r="I56" s="34">
        <f>I26+42</f>
        <v>43344</v>
      </c>
      <c r="J56" s="34">
        <f>I56+6</f>
        <v>43350</v>
      </c>
      <c r="K56" s="67" t="s">
        <v>39</v>
      </c>
      <c r="L56" s="67">
        <v>6</v>
      </c>
      <c r="M56" s="67" t="s">
        <v>43</v>
      </c>
      <c r="N56" s="68"/>
      <c r="O56" s="69"/>
      <c r="P56" s="159"/>
      <c r="Q56" s="15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  <c r="IU56" s="69"/>
      <c r="IV56" s="69"/>
    </row>
    <row r="57" spans="1:256" s="7" customFormat="1" ht="24" customHeight="1">
      <c r="A57" s="129" t="s">
        <v>68</v>
      </c>
      <c r="B57" s="35" t="s">
        <v>86</v>
      </c>
      <c r="C57" s="34">
        <v>43344</v>
      </c>
      <c r="D57" s="34">
        <v>43344</v>
      </c>
      <c r="E57" s="34">
        <v>43344</v>
      </c>
      <c r="F57" s="34">
        <v>43347</v>
      </c>
      <c r="G57" s="34">
        <v>43346</v>
      </c>
      <c r="H57" s="34">
        <v>43347</v>
      </c>
      <c r="I57" s="34">
        <v>43349</v>
      </c>
      <c r="J57" s="34">
        <f>I57+5</f>
        <v>43354</v>
      </c>
      <c r="K57" s="67" t="s">
        <v>34</v>
      </c>
      <c r="L57" s="67">
        <v>6</v>
      </c>
      <c r="M57" s="67" t="s">
        <v>35</v>
      </c>
      <c r="N57" s="70"/>
      <c r="O57" s="69"/>
      <c r="P57" s="159"/>
      <c r="Q57" s="15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  <c r="IS57" s="69"/>
      <c r="IT57" s="69"/>
      <c r="IU57" s="69"/>
      <c r="IV57" s="69"/>
    </row>
    <row r="58" spans="1:256" s="8" customFormat="1" ht="24" customHeight="1">
      <c r="A58" s="42" t="s">
        <v>53</v>
      </c>
      <c r="B58" s="42" t="s">
        <v>70</v>
      </c>
      <c r="C58" s="148" t="s">
        <v>38</v>
      </c>
      <c r="D58" s="148" t="s">
        <v>38</v>
      </c>
      <c r="E58" s="149" t="s">
        <v>38</v>
      </c>
      <c r="F58" s="34">
        <f>H58-2</f>
        <v>43346</v>
      </c>
      <c r="G58" s="34">
        <f>H58-2</f>
        <v>43346</v>
      </c>
      <c r="H58" s="34">
        <f>I58-1</f>
        <v>43348</v>
      </c>
      <c r="I58" s="34">
        <f>I23+49</f>
        <v>43349</v>
      </c>
      <c r="J58" s="34">
        <f>I58+6</f>
        <v>43355</v>
      </c>
      <c r="K58" s="67" t="s">
        <v>39</v>
      </c>
      <c r="L58" s="67">
        <v>6</v>
      </c>
      <c r="M58" s="67" t="s">
        <v>40</v>
      </c>
      <c r="N58" s="68"/>
      <c r="O58" s="69"/>
      <c r="P58" s="159"/>
      <c r="Q58" s="15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  <c r="IU58" s="69"/>
      <c r="IV58" s="69"/>
    </row>
    <row r="59" spans="1:256" s="8" customFormat="1" ht="24" customHeight="1">
      <c r="A59" s="87" t="s">
        <v>59</v>
      </c>
      <c r="B59" s="87" t="s">
        <v>87</v>
      </c>
      <c r="C59" s="34"/>
      <c r="D59" s="34"/>
      <c r="E59" s="34"/>
      <c r="F59" s="34">
        <f>I59-3</f>
        <v>43348</v>
      </c>
      <c r="G59" s="34">
        <f>H59-1</f>
        <v>43349</v>
      </c>
      <c r="H59" s="34">
        <f>I59-1</f>
        <v>43350</v>
      </c>
      <c r="I59" s="34">
        <f>I24+49</f>
        <v>43351</v>
      </c>
      <c r="J59" s="34">
        <f>I59+4</f>
        <v>43355</v>
      </c>
      <c r="K59" s="67" t="s">
        <v>101</v>
      </c>
      <c r="L59" s="67">
        <v>4</v>
      </c>
      <c r="M59" s="67" t="s">
        <v>50</v>
      </c>
      <c r="N59" s="70"/>
      <c r="O59" s="69"/>
      <c r="P59" s="159"/>
      <c r="Q59" s="15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  <c r="IU59" s="69"/>
      <c r="IV59" s="69"/>
    </row>
    <row r="60" spans="1:256" s="8" customFormat="1" ht="24" customHeight="1">
      <c r="A60" s="129" t="s">
        <v>57</v>
      </c>
      <c r="B60" s="35" t="s">
        <v>45</v>
      </c>
      <c r="C60" s="34">
        <v>43346</v>
      </c>
      <c r="D60" s="34">
        <v>43347</v>
      </c>
      <c r="E60" s="34">
        <v>43347</v>
      </c>
      <c r="F60" s="34">
        <v>43348</v>
      </c>
      <c r="G60" s="34">
        <v>43348</v>
      </c>
      <c r="H60" s="34">
        <v>43349</v>
      </c>
      <c r="I60" s="34">
        <v>43351</v>
      </c>
      <c r="J60" s="34">
        <f>I60+6</f>
        <v>43357</v>
      </c>
      <c r="K60" s="67" t="s">
        <v>34</v>
      </c>
      <c r="L60" s="67">
        <v>7</v>
      </c>
      <c r="M60" s="67" t="s">
        <v>46</v>
      </c>
      <c r="N60" s="68"/>
      <c r="O60" s="69"/>
      <c r="P60" s="159"/>
      <c r="Q60" s="15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69"/>
      <c r="IT60" s="69"/>
      <c r="IU60" s="69"/>
      <c r="IV60" s="69"/>
    </row>
    <row r="61" spans="1:256" s="8" customFormat="1" ht="24" customHeight="1">
      <c r="A61" s="87" t="s">
        <v>64</v>
      </c>
      <c r="B61" s="87" t="s">
        <v>83</v>
      </c>
      <c r="C61" s="34" t="s">
        <v>38</v>
      </c>
      <c r="D61" s="34" t="s">
        <v>38</v>
      </c>
      <c r="E61" s="37" t="s">
        <v>38</v>
      </c>
      <c r="F61" s="34">
        <f>I61-4</f>
        <v>43347</v>
      </c>
      <c r="G61" s="34">
        <f>I61-3</f>
        <v>43348</v>
      </c>
      <c r="H61" s="34">
        <f>I61-1</f>
        <v>43350</v>
      </c>
      <c r="I61" s="34">
        <f>I26+49</f>
        <v>43351</v>
      </c>
      <c r="J61" s="34">
        <f>I61+6</f>
        <v>43357</v>
      </c>
      <c r="K61" s="67" t="s">
        <v>39</v>
      </c>
      <c r="L61" s="67">
        <v>6</v>
      </c>
      <c r="M61" s="67" t="s">
        <v>43</v>
      </c>
      <c r="N61" s="68"/>
      <c r="O61" s="69"/>
      <c r="P61" s="159"/>
      <c r="Q61" s="15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  <c r="IU61" s="69"/>
      <c r="IV61" s="69"/>
    </row>
    <row r="62" spans="1:256" s="8" customFormat="1" ht="24" customHeight="1">
      <c r="A62" s="129" t="s">
        <v>32</v>
      </c>
      <c r="B62" s="35" t="s">
        <v>88</v>
      </c>
      <c r="C62" s="34">
        <v>43351</v>
      </c>
      <c r="D62" s="34">
        <v>43351</v>
      </c>
      <c r="E62" s="34">
        <v>43351</v>
      </c>
      <c r="F62" s="34">
        <v>43354</v>
      </c>
      <c r="G62" s="34">
        <v>43353</v>
      </c>
      <c r="H62" s="34">
        <v>43354</v>
      </c>
      <c r="I62" s="34">
        <v>43356</v>
      </c>
      <c r="J62" s="34">
        <f>I62+5</f>
        <v>43361</v>
      </c>
      <c r="K62" s="67" t="s">
        <v>34</v>
      </c>
      <c r="L62" s="67">
        <v>6</v>
      </c>
      <c r="M62" s="67" t="s">
        <v>35</v>
      </c>
      <c r="N62" s="71"/>
      <c r="O62" s="69"/>
      <c r="P62" s="159"/>
      <c r="Q62" s="15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  <c r="IV62" s="69"/>
    </row>
    <row r="63" spans="1:256" s="8" customFormat="1" ht="24" customHeight="1">
      <c r="A63" s="42" t="s">
        <v>78</v>
      </c>
      <c r="B63" s="42" t="s">
        <v>89</v>
      </c>
      <c r="C63" s="148" t="s">
        <v>38</v>
      </c>
      <c r="D63" s="148" t="s">
        <v>38</v>
      </c>
      <c r="E63" s="149" t="s">
        <v>38</v>
      </c>
      <c r="F63" s="34">
        <f>H63-2</f>
        <v>43353</v>
      </c>
      <c r="G63" s="34">
        <f>H63-2</f>
        <v>43353</v>
      </c>
      <c r="H63" s="34">
        <f>I63-1</f>
        <v>43355</v>
      </c>
      <c r="I63" s="34">
        <f>I23+56</f>
        <v>43356</v>
      </c>
      <c r="J63" s="34">
        <f>I63+6</f>
        <v>43362</v>
      </c>
      <c r="K63" s="67" t="s">
        <v>39</v>
      </c>
      <c r="L63" s="67">
        <v>6</v>
      </c>
      <c r="M63" s="67" t="s">
        <v>40</v>
      </c>
      <c r="N63" s="71"/>
      <c r="O63" s="69"/>
      <c r="P63" s="159"/>
      <c r="Q63" s="15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  <c r="IV63" s="69"/>
    </row>
    <row r="64" spans="1:256" s="8" customFormat="1" ht="24" customHeight="1">
      <c r="A64" s="87" t="s">
        <v>47</v>
      </c>
      <c r="B64" s="87" t="s">
        <v>92</v>
      </c>
      <c r="C64" s="34"/>
      <c r="D64" s="34"/>
      <c r="E64" s="34"/>
      <c r="F64" s="34">
        <f>I64-3</f>
        <v>43355</v>
      </c>
      <c r="G64" s="34">
        <f>H64-1</f>
        <v>43356</v>
      </c>
      <c r="H64" s="34">
        <f>I64-1</f>
        <v>43357</v>
      </c>
      <c r="I64" s="34">
        <f>I24+56</f>
        <v>43358</v>
      </c>
      <c r="J64" s="34">
        <f>I64+4</f>
        <v>43362</v>
      </c>
      <c r="K64" s="67" t="s">
        <v>101</v>
      </c>
      <c r="L64" s="67">
        <v>4</v>
      </c>
      <c r="M64" s="67" t="s">
        <v>50</v>
      </c>
      <c r="N64" s="71"/>
      <c r="O64" s="69"/>
      <c r="P64" s="159"/>
      <c r="Q64" s="15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  <c r="IV64" s="69"/>
    </row>
    <row r="65" spans="1:256" s="8" customFormat="1" ht="24" customHeight="1">
      <c r="A65" s="129" t="s">
        <v>65</v>
      </c>
      <c r="B65" s="35" t="s">
        <v>91</v>
      </c>
      <c r="C65" s="34">
        <v>43353</v>
      </c>
      <c r="D65" s="34">
        <v>43354</v>
      </c>
      <c r="E65" s="34">
        <v>43354</v>
      </c>
      <c r="F65" s="34">
        <v>43355</v>
      </c>
      <c r="G65" s="34">
        <v>43355</v>
      </c>
      <c r="H65" s="34">
        <v>43356</v>
      </c>
      <c r="I65" s="34">
        <v>43358</v>
      </c>
      <c r="J65" s="34">
        <f>I65+6</f>
        <v>43364</v>
      </c>
      <c r="K65" s="67" t="s">
        <v>34</v>
      </c>
      <c r="L65" s="67">
        <v>7</v>
      </c>
      <c r="M65" s="67" t="s">
        <v>46</v>
      </c>
      <c r="N65" s="71"/>
      <c r="O65" s="69"/>
      <c r="P65" s="159"/>
      <c r="Q65" s="15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  <c r="IV65" s="69"/>
    </row>
    <row r="66" spans="1:256" s="8" customFormat="1" ht="24" customHeight="1">
      <c r="A66" s="87" t="s">
        <v>41</v>
      </c>
      <c r="B66" s="87" t="s">
        <v>90</v>
      </c>
      <c r="C66" s="34" t="s">
        <v>38</v>
      </c>
      <c r="D66" s="34" t="s">
        <v>38</v>
      </c>
      <c r="E66" s="37" t="s">
        <v>38</v>
      </c>
      <c r="F66" s="34">
        <f>I66-4</f>
        <v>43354</v>
      </c>
      <c r="G66" s="34">
        <f>I66-3</f>
        <v>43355</v>
      </c>
      <c r="H66" s="34">
        <f>I66-1</f>
        <v>43357</v>
      </c>
      <c r="I66" s="34">
        <f>I26+56</f>
        <v>43358</v>
      </c>
      <c r="J66" s="34">
        <f>I66+6</f>
        <v>43364</v>
      </c>
      <c r="K66" s="67" t="s">
        <v>39</v>
      </c>
      <c r="L66" s="67">
        <v>6</v>
      </c>
      <c r="M66" s="67" t="s">
        <v>43</v>
      </c>
      <c r="N66" s="71"/>
      <c r="O66" s="69"/>
      <c r="P66" s="159"/>
      <c r="Q66" s="15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  <c r="IV66" s="69"/>
    </row>
    <row r="67" spans="1:256" s="8" customFormat="1" ht="24" customHeight="1">
      <c r="A67" s="43" t="s">
        <v>16</v>
      </c>
      <c r="B67" s="44"/>
      <c r="C67" s="44"/>
      <c r="D67" s="44"/>
      <c r="E67" s="45"/>
      <c r="F67" s="45"/>
      <c r="G67" s="45"/>
      <c r="H67" s="45"/>
      <c r="I67" s="45"/>
      <c r="J67" s="45"/>
      <c r="K67" s="45"/>
      <c r="L67" s="73"/>
      <c r="M67" s="72"/>
      <c r="N67" s="71"/>
      <c r="O67" s="69"/>
      <c r="P67" s="159"/>
      <c r="Q67" s="15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  <c r="IV67" s="69"/>
    </row>
    <row r="68" spans="1:256" s="8" customFormat="1" ht="24" customHeight="1">
      <c r="A68" s="46" t="s">
        <v>97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3"/>
      <c r="M68" s="72"/>
      <c r="N68" s="71"/>
      <c r="O68" s="69"/>
      <c r="P68" s="159"/>
      <c r="Q68" s="15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  <c r="IV68" s="69"/>
    </row>
    <row r="69" spans="1:17" s="3" customFormat="1" ht="24" customHeight="1">
      <c r="A69" s="47" t="s">
        <v>102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M69" s="72"/>
      <c r="N69" s="131"/>
      <c r="O69" s="73"/>
      <c r="P69" s="158"/>
      <c r="Q69" s="158"/>
    </row>
    <row r="70" spans="1:17" s="3" customFormat="1" ht="24" customHeight="1">
      <c r="A70" s="48" t="s">
        <v>103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4"/>
      <c r="M70" s="73"/>
      <c r="N70" s="132"/>
      <c r="O70" s="73"/>
      <c r="P70" s="158"/>
      <c r="Q70" s="158"/>
    </row>
    <row r="71" spans="1:17" s="3" customFormat="1" ht="24" customHeight="1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26"/>
      <c r="M71" s="73"/>
      <c r="N71" s="131"/>
      <c r="O71" s="73"/>
      <c r="P71" s="158"/>
      <c r="Q71" s="158"/>
    </row>
    <row r="72" spans="1:17" s="9" customFormat="1" ht="24" customHeight="1">
      <c r="A72" s="51" t="s">
        <v>104</v>
      </c>
      <c r="B72" s="52" t="s">
        <v>105</v>
      </c>
      <c r="C72" s="52"/>
      <c r="D72" s="52"/>
      <c r="E72" s="12"/>
      <c r="F72" s="12"/>
      <c r="G72" s="12"/>
      <c r="H72" s="12"/>
      <c r="I72" s="52" t="s">
        <v>106</v>
      </c>
      <c r="J72" s="74"/>
      <c r="K72" s="74"/>
      <c r="L72" s="26"/>
      <c r="M72" s="3"/>
      <c r="N72" s="73"/>
      <c r="O72" s="73"/>
      <c r="P72" s="158"/>
      <c r="Q72" s="158"/>
    </row>
    <row r="73" spans="1:17" s="3" customFormat="1" ht="24" customHeight="1">
      <c r="A73" s="51"/>
      <c r="B73" s="52"/>
      <c r="C73" s="52"/>
      <c r="D73" s="52"/>
      <c r="I73" s="52" t="s">
        <v>107</v>
      </c>
      <c r="J73" s="74"/>
      <c r="K73" s="74"/>
      <c r="L73" s="23"/>
      <c r="N73" s="73"/>
      <c r="O73" s="73"/>
      <c r="P73" s="158"/>
      <c r="Q73" s="158"/>
    </row>
    <row r="74" spans="1:17" s="3" customFormat="1" ht="24" customHeight="1">
      <c r="A74" s="51"/>
      <c r="B74" s="52"/>
      <c r="C74" s="52"/>
      <c r="D74" s="52"/>
      <c r="I74" s="52" t="s">
        <v>108</v>
      </c>
      <c r="J74" s="75"/>
      <c r="K74" s="75"/>
      <c r="L74" s="50"/>
      <c r="P74" s="158"/>
      <c r="Q74" s="158"/>
    </row>
    <row r="75" spans="1:17" s="3" customFormat="1" ht="24" customHeight="1">
      <c r="A75" s="51"/>
      <c r="B75" s="52"/>
      <c r="C75" s="52"/>
      <c r="D75" s="52"/>
      <c r="E75" s="52"/>
      <c r="F75" s="52"/>
      <c r="G75" s="52"/>
      <c r="H75" s="52"/>
      <c r="I75" s="75"/>
      <c r="J75" s="75"/>
      <c r="K75" s="75"/>
      <c r="L75" s="74"/>
      <c r="P75" s="158"/>
      <c r="Q75" s="158"/>
    </row>
    <row r="76" spans="1:17" s="3" customFormat="1" ht="24" customHeight="1">
      <c r="A76" s="14"/>
      <c r="B76" s="76" t="s">
        <v>94</v>
      </c>
      <c r="C76" s="76"/>
      <c r="D76" s="76"/>
      <c r="E76" s="77" t="s">
        <v>95</v>
      </c>
      <c r="F76" s="77"/>
      <c r="G76" s="77"/>
      <c r="H76" s="15"/>
      <c r="I76" s="15"/>
      <c r="J76" s="15"/>
      <c r="K76" s="15"/>
      <c r="L76" s="75"/>
      <c r="P76" s="158"/>
      <c r="Q76" s="158"/>
    </row>
    <row r="77" spans="12:17" s="3" customFormat="1" ht="24" customHeight="1">
      <c r="L77" s="15"/>
      <c r="P77" s="158"/>
      <c r="Q77" s="158"/>
    </row>
    <row r="78" spans="12:17" s="3" customFormat="1" ht="24" customHeight="1">
      <c r="L78" s="15"/>
      <c r="P78" s="158"/>
      <c r="Q78" s="158"/>
    </row>
    <row r="79" spans="12:17" s="3" customFormat="1" ht="21.75" customHeight="1">
      <c r="L79" s="15"/>
      <c r="P79" s="158"/>
      <c r="Q79" s="158"/>
    </row>
    <row r="80" spans="1:17" s="3" customFormat="1" ht="24.7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P80" s="158"/>
      <c r="Q80" s="158"/>
    </row>
    <row r="81" spans="1:17" s="3" customFormat="1" ht="18.7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P81" s="158"/>
      <c r="Q81" s="158"/>
    </row>
    <row r="82" spans="1:12" s="3" customFormat="1" ht="18.75" customHeight="1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3" s="3" customFormat="1" ht="18.75" customHeight="1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79"/>
    </row>
    <row r="84" spans="1:13" s="3" customFormat="1" ht="18.75" customHeight="1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0"/>
    </row>
    <row r="85" spans="1:13" s="3" customFormat="1" ht="1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8"/>
    </row>
    <row r="86" spans="1:13" s="3" customFormat="1" ht="15.75" customHeight="1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8"/>
    </row>
    <row r="87" spans="1:256" s="3" customFormat="1" ht="15.75" customHeight="1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80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  <c r="IT87" s="78"/>
      <c r="IU87" s="78"/>
      <c r="IV87" s="78"/>
    </row>
    <row r="88" spans="1:256" s="3" customFormat="1" ht="15.75" customHeight="1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8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1:256" s="10" customFormat="1" ht="15.75" customHeight="1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8"/>
      <c r="N89" s="3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s="10" customFormat="1" ht="15.75" customHeight="1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8"/>
      <c r="N90" s="3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11" customFormat="1" ht="30" customHeight="1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2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  <c r="ET91" s="80"/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0"/>
      <c r="FF91" s="80"/>
      <c r="FG91" s="80"/>
      <c r="FH91" s="80"/>
      <c r="FI91" s="80"/>
      <c r="FJ91" s="80"/>
      <c r="FK91" s="80"/>
      <c r="FL91" s="80"/>
      <c r="FM91" s="80"/>
      <c r="FN91" s="80"/>
      <c r="FO91" s="80"/>
      <c r="FP91" s="80"/>
      <c r="FQ91" s="80"/>
      <c r="FR91" s="80"/>
      <c r="FS91" s="80"/>
      <c r="FT91" s="80"/>
      <c r="FU91" s="80"/>
      <c r="FV91" s="80"/>
      <c r="FW91" s="80"/>
      <c r="FX91" s="80"/>
      <c r="FY91" s="80"/>
      <c r="FZ91" s="80"/>
      <c r="GA91" s="80"/>
      <c r="GB91" s="80"/>
      <c r="GC91" s="80"/>
      <c r="GD91" s="80"/>
      <c r="GE91" s="80"/>
      <c r="GF91" s="80"/>
      <c r="GG91" s="80"/>
      <c r="GH91" s="80"/>
      <c r="GI91" s="80"/>
      <c r="GJ91" s="80"/>
      <c r="GK91" s="80"/>
      <c r="GL91" s="80"/>
      <c r="GM91" s="80"/>
      <c r="GN91" s="80"/>
      <c r="GO91" s="80"/>
      <c r="GP91" s="80"/>
      <c r="GQ91" s="80"/>
      <c r="GR91" s="80"/>
      <c r="GS91" s="80"/>
      <c r="GT91" s="80"/>
      <c r="GU91" s="80"/>
      <c r="GV91" s="80"/>
      <c r="GW91" s="80"/>
      <c r="GX91" s="80"/>
      <c r="GY91" s="80"/>
      <c r="GZ91" s="80"/>
      <c r="HA91" s="80"/>
      <c r="HB91" s="80"/>
      <c r="HC91" s="80"/>
      <c r="HD91" s="80"/>
      <c r="HE91" s="80"/>
      <c r="HF91" s="80"/>
      <c r="HG91" s="80"/>
      <c r="HH91" s="80"/>
      <c r="HI91" s="80"/>
      <c r="HJ91" s="80"/>
      <c r="HK91" s="80"/>
      <c r="HL91" s="80"/>
      <c r="HM91" s="80"/>
      <c r="HN91" s="80"/>
      <c r="HO91" s="80"/>
      <c r="HP91" s="80"/>
      <c r="HQ91" s="80"/>
      <c r="HR91" s="80"/>
      <c r="HS91" s="80"/>
      <c r="HT91" s="80"/>
      <c r="HU91" s="80"/>
      <c r="HV91" s="80"/>
      <c r="HW91" s="80"/>
      <c r="HX91" s="80"/>
      <c r="HY91" s="80"/>
      <c r="HZ91" s="80"/>
      <c r="IA91" s="80"/>
      <c r="IB91" s="80"/>
      <c r="IC91" s="80"/>
      <c r="ID91" s="80"/>
      <c r="IE91" s="80"/>
      <c r="IF91" s="80"/>
      <c r="IG91" s="80"/>
      <c r="IH91" s="80"/>
      <c r="II91" s="80"/>
      <c r="IJ91" s="80"/>
      <c r="IK91" s="80"/>
      <c r="IL91" s="80"/>
      <c r="IM91" s="80"/>
      <c r="IN91" s="80"/>
      <c r="IO91" s="80"/>
      <c r="IP91" s="80"/>
      <c r="IQ91" s="80"/>
      <c r="IR91" s="80"/>
      <c r="IS91" s="80"/>
      <c r="IT91" s="80"/>
      <c r="IU91" s="80"/>
      <c r="IV91" s="80"/>
    </row>
    <row r="92" spans="1:256" s="12" customFormat="1" ht="24" customHeight="1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13" s="8" customFormat="1" ht="15.75" customHeight="1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69"/>
    </row>
    <row r="94" spans="1:13" s="8" customFormat="1" ht="15.75" customHeight="1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69"/>
    </row>
    <row r="95" spans="1:256" s="5" customFormat="1" ht="15.75" customHeight="1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69"/>
      <c r="N95" s="12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  <c r="IU95" s="63"/>
      <c r="IV95" s="63"/>
    </row>
    <row r="96" spans="1:256" s="5" customFormat="1" ht="15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69"/>
      <c r="N96" s="12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  <c r="IU96" s="63"/>
      <c r="IV96" s="63"/>
    </row>
    <row r="97" spans="13:14" ht="15.75" customHeight="1">
      <c r="M97" s="69"/>
      <c r="N97" s="69"/>
    </row>
    <row r="98" spans="13:14" ht="15.75" customHeight="1">
      <c r="M98" s="69"/>
      <c r="N98" s="69"/>
    </row>
    <row r="99" spans="13:14" ht="15.75" customHeight="1">
      <c r="M99" s="69"/>
      <c r="N99" s="69"/>
    </row>
    <row r="100" spans="13:14" ht="15.75" customHeight="1">
      <c r="M100" s="69"/>
      <c r="N100" s="69"/>
    </row>
    <row r="101" spans="13:14" ht="15.75" customHeight="1">
      <c r="M101" s="69"/>
      <c r="N101" s="69"/>
    </row>
    <row r="102" spans="13:14" ht="15.75" customHeight="1">
      <c r="M102" s="69"/>
      <c r="N102" s="69"/>
    </row>
    <row r="103" spans="13:14" ht="15">
      <c r="M103" s="69"/>
      <c r="N103" s="69"/>
    </row>
    <row r="104" spans="13:14" ht="15">
      <c r="M104" s="69"/>
      <c r="N104" s="69"/>
    </row>
    <row r="105" spans="13:14" ht="15">
      <c r="M105" s="69"/>
      <c r="N105" s="69"/>
    </row>
    <row r="106" spans="13:14" ht="15">
      <c r="M106" s="69"/>
      <c r="N106" s="69"/>
    </row>
    <row r="107" spans="13:14" ht="15">
      <c r="M107" s="69"/>
      <c r="N107" s="69"/>
    </row>
    <row r="108" spans="13:14" ht="29.25" customHeight="1">
      <c r="M108" s="69"/>
      <c r="N108" s="69"/>
    </row>
    <row r="109" spans="13:14" ht="29.25" customHeight="1">
      <c r="M109" s="69"/>
      <c r="N109" s="69"/>
    </row>
    <row r="110" spans="13:14" ht="15">
      <c r="M110" s="69"/>
      <c r="N110" s="69"/>
    </row>
    <row r="111" spans="13:14" ht="15">
      <c r="M111" s="69"/>
      <c r="N111" s="69"/>
    </row>
    <row r="112" spans="13:14" ht="15">
      <c r="M112" s="69"/>
      <c r="N112" s="69"/>
    </row>
    <row r="113" spans="13:14" ht="15">
      <c r="M113" s="69"/>
      <c r="N113" s="69"/>
    </row>
    <row r="114" spans="13:14" ht="15">
      <c r="M114" s="69"/>
      <c r="N114" s="69"/>
    </row>
    <row r="115" spans="13:14" ht="15">
      <c r="M115" s="8"/>
      <c r="N115" s="69"/>
    </row>
    <row r="116" spans="13:14" ht="15">
      <c r="M116" s="8"/>
      <c r="N116" s="69"/>
    </row>
    <row r="117" spans="13:14" ht="15">
      <c r="M117" s="8"/>
      <c r="N117" s="69"/>
    </row>
    <row r="118" spans="13:14" ht="15">
      <c r="M118" s="8"/>
      <c r="N118" s="69"/>
    </row>
    <row r="119" spans="1:14" s="13" customFormat="1" ht="1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N119" s="8"/>
    </row>
    <row r="120" spans="1:14" s="13" customFormat="1" ht="1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N120" s="8"/>
    </row>
    <row r="121" spans="1:14" s="13" customFormat="1" ht="1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N121" s="8"/>
    </row>
    <row r="122" spans="1:14" s="13" customFormat="1" ht="1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N122" s="8"/>
    </row>
    <row r="123" spans="1:12" s="13" customFormat="1" ht="1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s="13" customFormat="1" ht="1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3" s="13" customFormat="1" ht="1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4"/>
    </row>
    <row r="126" spans="1:13" s="13" customFormat="1" ht="1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4"/>
    </row>
    <row r="127" spans="1:13" s="13" customFormat="1" ht="1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4"/>
    </row>
    <row r="128" spans="1:13" s="13" customFormat="1" ht="1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4"/>
    </row>
    <row r="129" ht="24" customHeight="1"/>
  </sheetData>
  <sheetProtection/>
  <autoFilter ref="A21:M70"/>
  <mergeCells count="8">
    <mergeCell ref="P20:Q81"/>
    <mergeCell ref="A1:M2"/>
    <mergeCell ref="A3:M4"/>
    <mergeCell ref="A5:M5"/>
    <mergeCell ref="B15:H15"/>
    <mergeCell ref="A16:N16"/>
    <mergeCell ref="A20:B20"/>
    <mergeCell ref="L20:M20"/>
  </mergeCells>
  <hyperlinks>
    <hyperlink ref="E76" r:id="rId1" display="http://www.nohhi.com.hk"/>
  </hyperlinks>
  <printOptions horizontalCentered="1"/>
  <pageMargins left="0.3937007874015748" right="0.3937007874015748" top="0.3937007874015748" bottom="0.3937007874015748" header="0.5511811023622047" footer="0"/>
  <pageSetup fitToHeight="1" fitToWidth="1" horizontalDpi="600" verticalDpi="600" orientation="portrait" paperSize="9" scale="46" r:id="rId3"/>
  <headerFooter alignWithMargins="0">
    <oddFooter>&amp;CPAGE : &amp;P / &amp;N</oddFooter>
  </headerFooter>
  <rowBreaks count="1" manualBreakCount="1">
    <brk id="76" max="25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2"/>
  <sheetViews>
    <sheetView view="pageBreakPreview" zoomScale="80" zoomScaleNormal="75" zoomScaleSheetLayoutView="80" zoomScalePageLayoutView="0" workbookViewId="0" topLeftCell="A1">
      <selection activeCell="A1" sqref="A1:J2"/>
    </sheetView>
  </sheetViews>
  <sheetFormatPr defaultColWidth="9.00390625" defaultRowHeight="15.75"/>
  <cols>
    <col min="1" max="1" width="26.75390625" style="14" customWidth="1"/>
    <col min="2" max="2" width="13.75390625" style="15" customWidth="1"/>
    <col min="3" max="3" width="12.25390625" style="15" customWidth="1"/>
    <col min="4" max="4" width="17.75390625" style="15" customWidth="1"/>
    <col min="5" max="9" width="12.25390625" style="15" customWidth="1"/>
    <col min="10" max="10" width="9.25390625" style="14" customWidth="1"/>
    <col min="11" max="41" width="9.00390625" style="69" customWidth="1"/>
    <col min="42" max="16384" width="9.00390625" style="14" customWidth="1"/>
  </cols>
  <sheetData>
    <row r="1" spans="1:11" s="69" customFormat="1" ht="15.75" customHeight="1">
      <c r="A1" s="154" t="s">
        <v>3</v>
      </c>
      <c r="B1" s="154"/>
      <c r="C1" s="154"/>
      <c r="D1" s="154"/>
      <c r="E1" s="154"/>
      <c r="F1" s="154"/>
      <c r="G1" s="154"/>
      <c r="H1" s="154"/>
      <c r="I1" s="154"/>
      <c r="J1" s="154"/>
      <c r="K1" s="109"/>
    </row>
    <row r="2" spans="1:11" s="69" customFormat="1" ht="15.7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09"/>
    </row>
    <row r="3" spans="1:11" s="69" customFormat="1" ht="11.25" customHeight="1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155"/>
      <c r="K3" s="54"/>
    </row>
    <row r="4" spans="1:11" s="69" customFormat="1" ht="11.2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54"/>
    </row>
    <row r="5" spans="1:11" s="69" customFormat="1" ht="15" customHeight="1">
      <c r="A5" s="150" t="s">
        <v>4</v>
      </c>
      <c r="B5" s="150"/>
      <c r="C5" s="150"/>
      <c r="D5" s="150"/>
      <c r="E5" s="150"/>
      <c r="F5" s="150"/>
      <c r="G5" s="150"/>
      <c r="H5" s="150"/>
      <c r="I5" s="150"/>
      <c r="J5" s="150"/>
      <c r="K5" s="55"/>
    </row>
    <row r="6" spans="1:41" s="1" customFormat="1" ht="22.5" customHeight="1">
      <c r="A6" s="16" t="s">
        <v>5</v>
      </c>
      <c r="B6" s="17"/>
      <c r="C6" s="17"/>
      <c r="D6" s="17"/>
      <c r="E6" s="18"/>
      <c r="F6" s="18"/>
      <c r="G6" s="18"/>
      <c r="H6" s="19"/>
      <c r="I6" s="19"/>
      <c r="J6" s="18"/>
      <c r="K6" s="18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</row>
    <row r="7" spans="1:41" s="1" customFormat="1" ht="22.5" customHeight="1">
      <c r="A7" s="16" t="s">
        <v>6</v>
      </c>
      <c r="B7" s="17"/>
      <c r="C7" s="17"/>
      <c r="D7" s="17"/>
      <c r="E7" s="20"/>
      <c r="F7" s="20"/>
      <c r="G7" s="20"/>
      <c r="H7" s="20"/>
      <c r="I7" s="16"/>
      <c r="J7" s="18"/>
      <c r="K7" s="18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</row>
    <row r="8" spans="1:41" s="1" customFormat="1" ht="22.5" customHeight="1">
      <c r="A8" s="20" t="s">
        <v>7</v>
      </c>
      <c r="B8" s="17"/>
      <c r="C8" s="17"/>
      <c r="D8" s="17"/>
      <c r="E8" s="20"/>
      <c r="F8" s="20"/>
      <c r="G8" s="20"/>
      <c r="H8" s="20"/>
      <c r="I8" s="20"/>
      <c r="J8" s="18"/>
      <c r="K8" s="18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</row>
    <row r="9" spans="1:41" s="1" customFormat="1" ht="22.5" customHeight="1">
      <c r="A9" s="20" t="s">
        <v>8</v>
      </c>
      <c r="B9" s="17"/>
      <c r="C9" s="17"/>
      <c r="D9" s="17"/>
      <c r="E9" s="20"/>
      <c r="F9" s="20"/>
      <c r="G9" s="20"/>
      <c r="H9" s="20"/>
      <c r="I9" s="20"/>
      <c r="J9" s="18"/>
      <c r="K9" s="18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</row>
    <row r="10" spans="1:41" s="1" customFormat="1" ht="22.5" customHeight="1">
      <c r="A10" s="20" t="s">
        <v>9</v>
      </c>
      <c r="B10" s="17"/>
      <c r="C10" s="17"/>
      <c r="D10" s="17"/>
      <c r="E10" s="20"/>
      <c r="F10" s="20"/>
      <c r="G10" s="20"/>
      <c r="H10" s="20"/>
      <c r="I10" s="20"/>
      <c r="J10" s="18"/>
      <c r="K10" s="18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</row>
    <row r="11" spans="1:41" s="1" customFormat="1" ht="22.5" customHeight="1">
      <c r="A11" s="20" t="s">
        <v>10</v>
      </c>
      <c r="B11" s="17"/>
      <c r="C11" s="17"/>
      <c r="D11" s="17"/>
      <c r="E11" s="20"/>
      <c r="F11" s="20"/>
      <c r="G11" s="20"/>
      <c r="H11" s="20"/>
      <c r="I11" s="20"/>
      <c r="J11" s="18"/>
      <c r="K11" s="18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</row>
    <row r="12" spans="1:41" s="1" customFormat="1" ht="22.5" customHeight="1">
      <c r="A12" s="20" t="s">
        <v>11</v>
      </c>
      <c r="B12" s="17"/>
      <c r="C12" s="17"/>
      <c r="D12" s="17"/>
      <c r="E12" s="20"/>
      <c r="F12" s="20"/>
      <c r="G12" s="20"/>
      <c r="H12" s="20"/>
      <c r="I12" s="20"/>
      <c r="J12" s="18"/>
      <c r="K12" s="18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</row>
    <row r="13" spans="1:41" s="1" customFormat="1" ht="22.5" customHeight="1">
      <c r="A13" s="20" t="s">
        <v>12</v>
      </c>
      <c r="B13" s="17"/>
      <c r="C13" s="17"/>
      <c r="D13" s="17"/>
      <c r="E13" s="20"/>
      <c r="F13" s="20"/>
      <c r="G13" s="20"/>
      <c r="H13" s="20"/>
      <c r="I13" s="20"/>
      <c r="J13" s="18"/>
      <c r="K13" s="18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</row>
    <row r="14" spans="1:41" s="1" customFormat="1" ht="22.5" customHeight="1">
      <c r="A14" s="20" t="s">
        <v>13</v>
      </c>
      <c r="B14" s="17"/>
      <c r="C14" s="17"/>
      <c r="D14" s="17"/>
      <c r="E14" s="20"/>
      <c r="F14" s="20"/>
      <c r="G14" s="20"/>
      <c r="H14" s="20"/>
      <c r="I14" s="20"/>
      <c r="J14" s="18"/>
      <c r="K14" s="18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</row>
    <row r="15" spans="1:41" s="1" customFormat="1" ht="22.5" customHeight="1">
      <c r="A15" s="21" t="s">
        <v>1</v>
      </c>
      <c r="B15" s="151" t="s">
        <v>14</v>
      </c>
      <c r="C15" s="151"/>
      <c r="D15" s="151"/>
      <c r="E15" s="151"/>
      <c r="F15" s="20"/>
      <c r="G15" s="18"/>
      <c r="H15" s="18"/>
      <c r="I15" s="19"/>
      <c r="J15" s="56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</row>
    <row r="16" spans="1:41" s="2" customFormat="1" ht="24.75" customHeight="1">
      <c r="A16" s="152" t="s">
        <v>15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60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</row>
    <row r="17" spans="1:11" s="3" customFormat="1" ht="18" customHeight="1">
      <c r="A17" s="22" t="s">
        <v>16</v>
      </c>
      <c r="B17" s="23"/>
      <c r="C17" s="24"/>
      <c r="D17" s="24"/>
      <c r="E17" s="24"/>
      <c r="F17" s="24"/>
      <c r="G17" s="24"/>
      <c r="H17" s="24"/>
      <c r="I17" s="24"/>
      <c r="J17" s="57"/>
      <c r="K17" s="58"/>
    </row>
    <row r="18" spans="1:11" s="3" customFormat="1" ht="18" customHeight="1">
      <c r="A18" s="25" t="s">
        <v>17</v>
      </c>
      <c r="B18" s="26"/>
      <c r="C18" s="26"/>
      <c r="D18" s="26"/>
      <c r="E18" s="26"/>
      <c r="F18" s="26"/>
      <c r="G18" s="26"/>
      <c r="H18" s="26"/>
      <c r="I18" s="26"/>
      <c r="J18" s="25"/>
      <c r="K18" s="59"/>
    </row>
    <row r="19" spans="1:41" s="4" customFormat="1" ht="18" customHeight="1">
      <c r="A19" s="82" t="s">
        <v>2</v>
      </c>
      <c r="B19" s="15"/>
      <c r="C19" s="15"/>
      <c r="D19" s="15"/>
      <c r="E19" s="15"/>
      <c r="F19" s="15"/>
      <c r="G19" s="15"/>
      <c r="H19" s="15"/>
      <c r="I19" s="15"/>
      <c r="J19" s="94"/>
      <c r="K19" s="94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</row>
    <row r="20" spans="1:253" s="5" customFormat="1" ht="24.75" customHeight="1">
      <c r="A20" s="156" t="s">
        <v>109</v>
      </c>
      <c r="B20" s="156"/>
      <c r="C20" s="57"/>
      <c r="D20" s="57"/>
      <c r="E20" s="57"/>
      <c r="F20" s="57"/>
      <c r="G20" s="57"/>
      <c r="H20" s="57"/>
      <c r="I20" s="157">
        <v>43313</v>
      </c>
      <c r="J20" s="157"/>
      <c r="K20" s="94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</row>
    <row r="21" spans="1:253" s="5" customFormat="1" ht="38.25" customHeight="1">
      <c r="A21" s="30" t="s">
        <v>19</v>
      </c>
      <c r="B21" s="31" t="s">
        <v>20</v>
      </c>
      <c r="C21" s="32" t="s">
        <v>24</v>
      </c>
      <c r="D21" s="32" t="s">
        <v>25</v>
      </c>
      <c r="E21" s="32" t="s">
        <v>26</v>
      </c>
      <c r="F21" s="32" t="s">
        <v>27</v>
      </c>
      <c r="G21" s="32" t="s">
        <v>110</v>
      </c>
      <c r="H21" s="64" t="s">
        <v>29</v>
      </c>
      <c r="I21" s="113" t="s">
        <v>30</v>
      </c>
      <c r="J21" s="114" t="s">
        <v>31</v>
      </c>
      <c r="K21" s="94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</row>
    <row r="22" spans="1:42" s="104" customFormat="1" ht="24" customHeight="1">
      <c r="A22" s="40" t="s">
        <v>111</v>
      </c>
      <c r="B22" s="40" t="s">
        <v>112</v>
      </c>
      <c r="C22" s="34">
        <f aca="true" t="shared" si="0" ref="C22:C27">F22-2</f>
        <v>43304</v>
      </c>
      <c r="D22" s="34">
        <f aca="true" t="shared" si="1" ref="D22:D28">F22-2</f>
        <v>43304</v>
      </c>
      <c r="E22" s="34">
        <f>F22-1</f>
        <v>43305</v>
      </c>
      <c r="F22" s="34">
        <v>43306</v>
      </c>
      <c r="G22" s="34">
        <f aca="true" t="shared" si="2" ref="G22:G27">F22+5</f>
        <v>43311</v>
      </c>
      <c r="H22" s="67" t="s">
        <v>113</v>
      </c>
      <c r="I22" s="67">
        <v>5</v>
      </c>
      <c r="J22" s="67" t="s">
        <v>114</v>
      </c>
      <c r="K22" s="115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9"/>
    </row>
    <row r="23" spans="1:42" s="104" customFormat="1" ht="24" customHeight="1">
      <c r="A23" s="87" t="s">
        <v>115</v>
      </c>
      <c r="B23" s="87" t="s">
        <v>116</v>
      </c>
      <c r="C23" s="34">
        <f>F23-3</f>
        <v>43304</v>
      </c>
      <c r="D23" s="34">
        <f t="shared" si="1"/>
        <v>43305</v>
      </c>
      <c r="E23" s="34">
        <f>F23-1</f>
        <v>43306</v>
      </c>
      <c r="F23" s="34">
        <v>43307</v>
      </c>
      <c r="G23" s="34">
        <f aca="true" t="shared" si="3" ref="G23:G29">F23+4</f>
        <v>43311</v>
      </c>
      <c r="H23" s="67" t="s">
        <v>117</v>
      </c>
      <c r="I23" s="67">
        <v>4</v>
      </c>
      <c r="J23" s="67" t="s">
        <v>118</v>
      </c>
      <c r="K23" s="115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9"/>
    </row>
    <row r="24" spans="1:42" s="104" customFormat="1" ht="24" customHeight="1">
      <c r="A24" s="88" t="s">
        <v>119</v>
      </c>
      <c r="B24" s="40" t="s">
        <v>120</v>
      </c>
      <c r="C24" s="34">
        <f>E24-1</f>
        <v>43306</v>
      </c>
      <c r="D24" s="34">
        <f>E24-1</f>
        <v>43306</v>
      </c>
      <c r="E24" s="34">
        <f>F24-1</f>
        <v>43307</v>
      </c>
      <c r="F24" s="34">
        <v>43308</v>
      </c>
      <c r="G24" s="34">
        <f t="shared" si="3"/>
        <v>43312</v>
      </c>
      <c r="H24" s="67" t="s">
        <v>34</v>
      </c>
      <c r="I24" s="67">
        <v>4</v>
      </c>
      <c r="J24" s="67" t="s">
        <v>121</v>
      </c>
      <c r="K24" s="115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9"/>
    </row>
    <row r="25" spans="1:42" s="104" customFormat="1" ht="24" customHeight="1">
      <c r="A25" s="40" t="s">
        <v>122</v>
      </c>
      <c r="B25" s="89" t="s">
        <v>123</v>
      </c>
      <c r="C25" s="34">
        <f t="shared" si="0"/>
        <v>43306</v>
      </c>
      <c r="D25" s="34">
        <f t="shared" si="1"/>
        <v>43306</v>
      </c>
      <c r="E25" s="34">
        <f>F25</f>
        <v>43308</v>
      </c>
      <c r="F25" s="34">
        <v>43308</v>
      </c>
      <c r="G25" s="34">
        <f t="shared" si="2"/>
        <v>43313</v>
      </c>
      <c r="H25" s="67" t="s">
        <v>101</v>
      </c>
      <c r="I25" s="67">
        <v>5</v>
      </c>
      <c r="J25" s="67" t="s">
        <v>124</v>
      </c>
      <c r="K25" s="115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9"/>
    </row>
    <row r="26" spans="1:42" s="104" customFormat="1" ht="24" customHeight="1">
      <c r="A26" s="87" t="s">
        <v>125</v>
      </c>
      <c r="B26" s="87" t="s">
        <v>116</v>
      </c>
      <c r="C26" s="34">
        <f>F26-4</f>
        <v>43306</v>
      </c>
      <c r="D26" s="34">
        <f>F26-3</f>
        <v>43307</v>
      </c>
      <c r="E26" s="34">
        <f>F26-2</f>
        <v>43308</v>
      </c>
      <c r="F26" s="34">
        <v>43310</v>
      </c>
      <c r="G26" s="34">
        <f>F26+3</f>
        <v>43313</v>
      </c>
      <c r="H26" s="67" t="s">
        <v>117</v>
      </c>
      <c r="I26" s="67">
        <v>4</v>
      </c>
      <c r="J26" s="67" t="s">
        <v>126</v>
      </c>
      <c r="K26" s="115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9"/>
    </row>
    <row r="27" spans="1:42" s="104" customFormat="1" ht="24" customHeight="1">
      <c r="A27" s="40" t="s">
        <v>127</v>
      </c>
      <c r="B27" s="40" t="s">
        <v>128</v>
      </c>
      <c r="C27" s="34">
        <f t="shared" si="0"/>
        <v>43311</v>
      </c>
      <c r="D27" s="34">
        <f t="shared" si="1"/>
        <v>43311</v>
      </c>
      <c r="E27" s="34">
        <f>F27-1</f>
        <v>43312</v>
      </c>
      <c r="F27" s="34">
        <f>F22+7</f>
        <v>43313</v>
      </c>
      <c r="G27" s="34">
        <f t="shared" si="2"/>
        <v>43318</v>
      </c>
      <c r="H27" s="67" t="s">
        <v>113</v>
      </c>
      <c r="I27" s="67">
        <v>5</v>
      </c>
      <c r="J27" s="67" t="s">
        <v>114</v>
      </c>
      <c r="K27" s="115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9"/>
    </row>
    <row r="28" spans="1:42" s="104" customFormat="1" ht="24" customHeight="1">
      <c r="A28" s="87" t="s">
        <v>129</v>
      </c>
      <c r="B28" s="87" t="s">
        <v>130</v>
      </c>
      <c r="C28" s="34">
        <f>F28-3</f>
        <v>43311</v>
      </c>
      <c r="D28" s="34">
        <f t="shared" si="1"/>
        <v>43312</v>
      </c>
      <c r="E28" s="34">
        <f>F28-1</f>
        <v>43313</v>
      </c>
      <c r="F28" s="34">
        <f>F23+7</f>
        <v>43314</v>
      </c>
      <c r="G28" s="34">
        <f t="shared" si="3"/>
        <v>43318</v>
      </c>
      <c r="H28" s="67" t="s">
        <v>117</v>
      </c>
      <c r="I28" s="67">
        <v>4</v>
      </c>
      <c r="J28" s="67" t="s">
        <v>118</v>
      </c>
      <c r="K28" s="115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9"/>
    </row>
    <row r="29" spans="1:42" s="104" customFormat="1" ht="24" customHeight="1">
      <c r="A29" s="88" t="s">
        <v>131</v>
      </c>
      <c r="B29" s="40" t="s">
        <v>132</v>
      </c>
      <c r="C29" s="34">
        <f>E29-1</f>
        <v>43313</v>
      </c>
      <c r="D29" s="34">
        <f>E29-1</f>
        <v>43313</v>
      </c>
      <c r="E29" s="34">
        <f>F29-1</f>
        <v>43314</v>
      </c>
      <c r="F29" s="34">
        <f>F24+7</f>
        <v>43315</v>
      </c>
      <c r="G29" s="34">
        <f t="shared" si="3"/>
        <v>43319</v>
      </c>
      <c r="H29" s="67" t="s">
        <v>34</v>
      </c>
      <c r="I29" s="67">
        <v>4</v>
      </c>
      <c r="J29" s="67" t="s">
        <v>121</v>
      </c>
      <c r="K29" s="115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9"/>
    </row>
    <row r="30" spans="1:42" s="104" customFormat="1" ht="24" customHeight="1">
      <c r="A30" s="40" t="s">
        <v>133</v>
      </c>
      <c r="B30" s="89" t="s">
        <v>134</v>
      </c>
      <c r="C30" s="34">
        <f aca="true" t="shared" si="4" ref="C30:C35">F30-2</f>
        <v>43313</v>
      </c>
      <c r="D30" s="34">
        <f aca="true" t="shared" si="5" ref="D30:D35">F30-2</f>
        <v>43313</v>
      </c>
      <c r="E30" s="34">
        <f>F30</f>
        <v>43315</v>
      </c>
      <c r="F30" s="34">
        <f>F25+7</f>
        <v>43315</v>
      </c>
      <c r="G30" s="34">
        <f aca="true" t="shared" si="6" ref="G30:G35">F30+5</f>
        <v>43320</v>
      </c>
      <c r="H30" s="67" t="s">
        <v>101</v>
      </c>
      <c r="I30" s="67">
        <v>5</v>
      </c>
      <c r="J30" s="67" t="s">
        <v>124</v>
      </c>
      <c r="K30" s="115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9"/>
    </row>
    <row r="31" spans="1:42" s="104" customFormat="1" ht="24" customHeight="1">
      <c r="A31" s="87" t="s">
        <v>135</v>
      </c>
      <c r="B31" s="87" t="s">
        <v>116</v>
      </c>
      <c r="C31" s="34">
        <f>F31-4</f>
        <v>43313</v>
      </c>
      <c r="D31" s="34">
        <f>F31-3</f>
        <v>43314</v>
      </c>
      <c r="E31" s="34">
        <f>F31-2</f>
        <v>43315</v>
      </c>
      <c r="F31" s="34">
        <f>F26+7</f>
        <v>43317</v>
      </c>
      <c r="G31" s="34">
        <f>F31+3</f>
        <v>43320</v>
      </c>
      <c r="H31" s="67" t="s">
        <v>117</v>
      </c>
      <c r="I31" s="67">
        <v>4</v>
      </c>
      <c r="J31" s="67" t="s">
        <v>126</v>
      </c>
      <c r="K31" s="115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9"/>
    </row>
    <row r="32" spans="1:42" s="104" customFormat="1" ht="24" customHeight="1">
      <c r="A32" s="40" t="s">
        <v>136</v>
      </c>
      <c r="B32" s="40" t="s">
        <v>137</v>
      </c>
      <c r="C32" s="34">
        <f t="shared" si="4"/>
        <v>43318</v>
      </c>
      <c r="D32" s="34">
        <f t="shared" si="5"/>
        <v>43318</v>
      </c>
      <c r="E32" s="34">
        <f>F32-1</f>
        <v>43319</v>
      </c>
      <c r="F32" s="34">
        <f>F22+14</f>
        <v>43320</v>
      </c>
      <c r="G32" s="34">
        <f t="shared" si="6"/>
        <v>43325</v>
      </c>
      <c r="H32" s="67" t="s">
        <v>113</v>
      </c>
      <c r="I32" s="67">
        <v>5</v>
      </c>
      <c r="J32" s="67" t="s">
        <v>114</v>
      </c>
      <c r="K32" s="115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9"/>
    </row>
    <row r="33" spans="1:42" s="104" customFormat="1" ht="24" customHeight="1">
      <c r="A33" s="87" t="s">
        <v>138</v>
      </c>
      <c r="B33" s="87" t="s">
        <v>75</v>
      </c>
      <c r="C33" s="34">
        <f>F33-3</f>
        <v>43318</v>
      </c>
      <c r="D33" s="34">
        <f t="shared" si="5"/>
        <v>43319</v>
      </c>
      <c r="E33" s="34">
        <f>F33-1</f>
        <v>43320</v>
      </c>
      <c r="F33" s="34">
        <f>F23+14</f>
        <v>43321</v>
      </c>
      <c r="G33" s="34">
        <f>F33+4</f>
        <v>43325</v>
      </c>
      <c r="H33" s="67" t="s">
        <v>117</v>
      </c>
      <c r="I33" s="67">
        <v>4</v>
      </c>
      <c r="J33" s="67" t="s">
        <v>118</v>
      </c>
      <c r="K33" s="115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9"/>
    </row>
    <row r="34" spans="1:42" s="104" customFormat="1" ht="24" customHeight="1">
      <c r="A34" s="88" t="s">
        <v>139</v>
      </c>
      <c r="B34" s="40" t="s">
        <v>140</v>
      </c>
      <c r="C34" s="34">
        <f>E34-1</f>
        <v>43320</v>
      </c>
      <c r="D34" s="34">
        <f>E34-1</f>
        <v>43320</v>
      </c>
      <c r="E34" s="34">
        <f>F34-1</f>
        <v>43321</v>
      </c>
      <c r="F34" s="34">
        <f>F24+14</f>
        <v>43322</v>
      </c>
      <c r="G34" s="34">
        <f>F34+4</f>
        <v>43326</v>
      </c>
      <c r="H34" s="67" t="s">
        <v>34</v>
      </c>
      <c r="I34" s="67">
        <v>4</v>
      </c>
      <c r="J34" s="67" t="s">
        <v>121</v>
      </c>
      <c r="K34" s="115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9"/>
    </row>
    <row r="35" spans="1:42" s="104" customFormat="1" ht="24" customHeight="1">
      <c r="A35" s="40" t="s">
        <v>141</v>
      </c>
      <c r="B35" s="89" t="s">
        <v>142</v>
      </c>
      <c r="C35" s="34">
        <f t="shared" si="4"/>
        <v>43320</v>
      </c>
      <c r="D35" s="34">
        <f t="shared" si="5"/>
        <v>43320</v>
      </c>
      <c r="E35" s="34">
        <f>F35</f>
        <v>43322</v>
      </c>
      <c r="F35" s="34">
        <f>F25+14</f>
        <v>43322</v>
      </c>
      <c r="G35" s="34">
        <f t="shared" si="6"/>
        <v>43327</v>
      </c>
      <c r="H35" s="67" t="s">
        <v>101</v>
      </c>
      <c r="I35" s="67">
        <v>5</v>
      </c>
      <c r="J35" s="67" t="s">
        <v>124</v>
      </c>
      <c r="K35" s="115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9"/>
    </row>
    <row r="36" spans="1:42" s="104" customFormat="1" ht="24" customHeight="1">
      <c r="A36" s="87" t="s">
        <v>143</v>
      </c>
      <c r="B36" s="87" t="s">
        <v>144</v>
      </c>
      <c r="C36" s="34">
        <f>F36-4</f>
        <v>43320</v>
      </c>
      <c r="D36" s="34">
        <f>F36-3</f>
        <v>43321</v>
      </c>
      <c r="E36" s="34">
        <f>F36-2</f>
        <v>43322</v>
      </c>
      <c r="F36" s="34">
        <f>F26+14</f>
        <v>43324</v>
      </c>
      <c r="G36" s="34">
        <f>F36+3</f>
        <v>43327</v>
      </c>
      <c r="H36" s="67" t="s">
        <v>117</v>
      </c>
      <c r="I36" s="67">
        <v>4</v>
      </c>
      <c r="J36" s="67" t="s">
        <v>126</v>
      </c>
      <c r="K36" s="115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9"/>
    </row>
    <row r="37" spans="1:42" s="104" customFormat="1" ht="24" customHeight="1">
      <c r="A37" s="40" t="s">
        <v>145</v>
      </c>
      <c r="B37" s="40" t="s">
        <v>146</v>
      </c>
      <c r="C37" s="34">
        <f>F37-2</f>
        <v>43325</v>
      </c>
      <c r="D37" s="34">
        <f>F37-2</f>
        <v>43325</v>
      </c>
      <c r="E37" s="34">
        <f>F37-1</f>
        <v>43326</v>
      </c>
      <c r="F37" s="34">
        <f>F22+21</f>
        <v>43327</v>
      </c>
      <c r="G37" s="34">
        <f>F37+5</f>
        <v>43332</v>
      </c>
      <c r="H37" s="67" t="s">
        <v>113</v>
      </c>
      <c r="I37" s="67">
        <v>5</v>
      </c>
      <c r="J37" s="67" t="s">
        <v>114</v>
      </c>
      <c r="K37" s="115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9"/>
    </row>
    <row r="38" spans="1:42" s="104" customFormat="1" ht="24" customHeight="1">
      <c r="A38" s="87" t="s">
        <v>115</v>
      </c>
      <c r="B38" s="87" t="s">
        <v>144</v>
      </c>
      <c r="C38" s="34">
        <f>F38-3</f>
        <v>43325</v>
      </c>
      <c r="D38" s="34">
        <f>F38-2</f>
        <v>43326</v>
      </c>
      <c r="E38" s="34">
        <f>F38-1</f>
        <v>43327</v>
      </c>
      <c r="F38" s="34">
        <f>F23+21</f>
        <v>43328</v>
      </c>
      <c r="G38" s="34">
        <f>F38+4</f>
        <v>43332</v>
      </c>
      <c r="H38" s="67" t="s">
        <v>117</v>
      </c>
      <c r="I38" s="67">
        <v>4</v>
      </c>
      <c r="J38" s="67" t="s">
        <v>118</v>
      </c>
      <c r="K38" s="115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9"/>
    </row>
    <row r="39" spans="1:42" s="104" customFormat="1" ht="24" customHeight="1">
      <c r="A39" s="88" t="s">
        <v>119</v>
      </c>
      <c r="B39" s="40" t="s">
        <v>60</v>
      </c>
      <c r="C39" s="34">
        <f>E39-1</f>
        <v>43327</v>
      </c>
      <c r="D39" s="34">
        <f>E39-1</f>
        <v>43327</v>
      </c>
      <c r="E39" s="34">
        <f>F39-1</f>
        <v>43328</v>
      </c>
      <c r="F39" s="34">
        <f>F24+21</f>
        <v>43329</v>
      </c>
      <c r="G39" s="34">
        <f>F39+4</f>
        <v>43333</v>
      </c>
      <c r="H39" s="67" t="s">
        <v>34</v>
      </c>
      <c r="I39" s="67">
        <v>4</v>
      </c>
      <c r="J39" s="67" t="s">
        <v>121</v>
      </c>
      <c r="K39" s="115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9"/>
    </row>
    <row r="40" spans="1:42" s="104" customFormat="1" ht="24" customHeight="1">
      <c r="A40" s="40" t="s">
        <v>122</v>
      </c>
      <c r="B40" s="89" t="s">
        <v>147</v>
      </c>
      <c r="C40" s="34">
        <f aca="true" t="shared" si="7" ref="C40:C45">F40-2</f>
        <v>43327</v>
      </c>
      <c r="D40" s="34">
        <f aca="true" t="shared" si="8" ref="D40:D45">F40-2</f>
        <v>43327</v>
      </c>
      <c r="E40" s="34">
        <f>F40</f>
        <v>43329</v>
      </c>
      <c r="F40" s="34">
        <f>F25+21</f>
        <v>43329</v>
      </c>
      <c r="G40" s="34">
        <f aca="true" t="shared" si="9" ref="G40:G45">F40+5</f>
        <v>43334</v>
      </c>
      <c r="H40" s="67" t="s">
        <v>101</v>
      </c>
      <c r="I40" s="67">
        <v>5</v>
      </c>
      <c r="J40" s="67" t="s">
        <v>124</v>
      </c>
      <c r="K40" s="115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9"/>
    </row>
    <row r="41" spans="1:42" s="104" customFormat="1" ht="24" customHeight="1">
      <c r="A41" s="87" t="s">
        <v>148</v>
      </c>
      <c r="B41" s="87" t="s">
        <v>144</v>
      </c>
      <c r="C41" s="34">
        <f>F41-4</f>
        <v>43327</v>
      </c>
      <c r="D41" s="34">
        <f>F41-3</f>
        <v>43328</v>
      </c>
      <c r="E41" s="34">
        <f>F41-2</f>
        <v>43329</v>
      </c>
      <c r="F41" s="34">
        <f>F26+21</f>
        <v>43331</v>
      </c>
      <c r="G41" s="34">
        <f>F41+3</f>
        <v>43334</v>
      </c>
      <c r="H41" s="67" t="s">
        <v>117</v>
      </c>
      <c r="I41" s="67">
        <v>4</v>
      </c>
      <c r="J41" s="67" t="s">
        <v>126</v>
      </c>
      <c r="K41" s="115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9"/>
    </row>
    <row r="42" spans="1:42" s="104" customFormat="1" ht="24" customHeight="1">
      <c r="A42" s="40" t="s">
        <v>111</v>
      </c>
      <c r="B42" s="40" t="s">
        <v>149</v>
      </c>
      <c r="C42" s="34">
        <f t="shared" si="7"/>
        <v>43332</v>
      </c>
      <c r="D42" s="34">
        <f t="shared" si="8"/>
        <v>43332</v>
      </c>
      <c r="E42" s="34">
        <f>F42-1</f>
        <v>43333</v>
      </c>
      <c r="F42" s="34">
        <f>F22+28</f>
        <v>43334</v>
      </c>
      <c r="G42" s="34">
        <f t="shared" si="9"/>
        <v>43339</v>
      </c>
      <c r="H42" s="67" t="s">
        <v>113</v>
      </c>
      <c r="I42" s="67">
        <v>5</v>
      </c>
      <c r="J42" s="67" t="s">
        <v>114</v>
      </c>
      <c r="K42" s="115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9"/>
    </row>
    <row r="43" spans="1:42" s="104" customFormat="1" ht="24" customHeight="1">
      <c r="A43" s="87" t="s">
        <v>129</v>
      </c>
      <c r="B43" s="87" t="s">
        <v>150</v>
      </c>
      <c r="C43" s="34">
        <f>F43-3</f>
        <v>43332</v>
      </c>
      <c r="D43" s="34">
        <f t="shared" si="8"/>
        <v>43333</v>
      </c>
      <c r="E43" s="34">
        <f>F43-1</f>
        <v>43334</v>
      </c>
      <c r="F43" s="34">
        <f>F23+28</f>
        <v>43335</v>
      </c>
      <c r="G43" s="34">
        <f>F43+4</f>
        <v>43339</v>
      </c>
      <c r="H43" s="67" t="s">
        <v>117</v>
      </c>
      <c r="I43" s="67">
        <v>4</v>
      </c>
      <c r="J43" s="67" t="s">
        <v>118</v>
      </c>
      <c r="K43" s="115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9"/>
    </row>
    <row r="44" spans="1:42" s="104" customFormat="1" ht="24" customHeight="1">
      <c r="A44" s="88" t="s">
        <v>131</v>
      </c>
      <c r="B44" s="40" t="s">
        <v>151</v>
      </c>
      <c r="C44" s="34">
        <f>E44-1</f>
        <v>43334</v>
      </c>
      <c r="D44" s="34">
        <f>E44-1</f>
        <v>43334</v>
      </c>
      <c r="E44" s="34">
        <f>F44-1</f>
        <v>43335</v>
      </c>
      <c r="F44" s="34">
        <f>F24+28</f>
        <v>43336</v>
      </c>
      <c r="G44" s="34">
        <f>F44+4</f>
        <v>43340</v>
      </c>
      <c r="H44" s="67" t="s">
        <v>34</v>
      </c>
      <c r="I44" s="67">
        <v>4</v>
      </c>
      <c r="J44" s="67" t="s">
        <v>121</v>
      </c>
      <c r="K44" s="115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9"/>
    </row>
    <row r="45" spans="1:42" s="104" customFormat="1" ht="24" customHeight="1">
      <c r="A45" s="40" t="s">
        <v>133</v>
      </c>
      <c r="B45" s="89" t="s">
        <v>152</v>
      </c>
      <c r="C45" s="34">
        <f t="shared" si="7"/>
        <v>43334</v>
      </c>
      <c r="D45" s="34">
        <f t="shared" si="8"/>
        <v>43334</v>
      </c>
      <c r="E45" s="34">
        <f>F45</f>
        <v>43336</v>
      </c>
      <c r="F45" s="34">
        <f>F25+28</f>
        <v>43336</v>
      </c>
      <c r="G45" s="34">
        <f t="shared" si="9"/>
        <v>43341</v>
      </c>
      <c r="H45" s="67" t="s">
        <v>101</v>
      </c>
      <c r="I45" s="67">
        <v>5</v>
      </c>
      <c r="J45" s="67" t="s">
        <v>124</v>
      </c>
      <c r="K45" s="115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9"/>
    </row>
    <row r="46" spans="1:42" s="104" customFormat="1" ht="24" customHeight="1">
      <c r="A46" s="87" t="s">
        <v>125</v>
      </c>
      <c r="B46" s="87" t="s">
        <v>144</v>
      </c>
      <c r="C46" s="34">
        <f>F46-4</f>
        <v>43334</v>
      </c>
      <c r="D46" s="34">
        <f>F46-3</f>
        <v>43335</v>
      </c>
      <c r="E46" s="34">
        <f>F46-2</f>
        <v>43336</v>
      </c>
      <c r="F46" s="34">
        <f>F26+28</f>
        <v>43338</v>
      </c>
      <c r="G46" s="34">
        <f>F46+3</f>
        <v>43341</v>
      </c>
      <c r="H46" s="67" t="s">
        <v>117</v>
      </c>
      <c r="I46" s="67">
        <v>4</v>
      </c>
      <c r="J46" s="67" t="s">
        <v>126</v>
      </c>
      <c r="K46" s="115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9"/>
    </row>
    <row r="47" spans="1:42" s="104" customFormat="1" ht="24" customHeight="1">
      <c r="A47" s="40" t="s">
        <v>127</v>
      </c>
      <c r="B47" s="40" t="s">
        <v>153</v>
      </c>
      <c r="C47" s="34">
        <f aca="true" t="shared" si="10" ref="C47:C52">F47-2</f>
        <v>43339</v>
      </c>
      <c r="D47" s="34">
        <f aca="true" t="shared" si="11" ref="D47:D53">F47-2</f>
        <v>43339</v>
      </c>
      <c r="E47" s="34">
        <f>F47-1</f>
        <v>43340</v>
      </c>
      <c r="F47" s="34">
        <f>F22+35</f>
        <v>43341</v>
      </c>
      <c r="G47" s="34">
        <f aca="true" t="shared" si="12" ref="G47:G52">F47+5</f>
        <v>43346</v>
      </c>
      <c r="H47" s="67" t="s">
        <v>113</v>
      </c>
      <c r="I47" s="67">
        <v>5</v>
      </c>
      <c r="J47" s="67" t="s">
        <v>114</v>
      </c>
      <c r="K47" s="115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9"/>
    </row>
    <row r="48" spans="1:42" s="104" customFormat="1" ht="24" customHeight="1">
      <c r="A48" s="87" t="s">
        <v>138</v>
      </c>
      <c r="B48" s="87" t="s">
        <v>83</v>
      </c>
      <c r="C48" s="34">
        <f>F48-3</f>
        <v>43339</v>
      </c>
      <c r="D48" s="34">
        <f t="shared" si="11"/>
        <v>43340</v>
      </c>
      <c r="E48" s="34">
        <f>F48-1</f>
        <v>43341</v>
      </c>
      <c r="F48" s="34">
        <f>F23+35</f>
        <v>43342</v>
      </c>
      <c r="G48" s="34">
        <f aca="true" t="shared" si="13" ref="G48:G54">F48+4</f>
        <v>43346</v>
      </c>
      <c r="H48" s="67" t="s">
        <v>117</v>
      </c>
      <c r="I48" s="67">
        <v>4</v>
      </c>
      <c r="J48" s="67" t="s">
        <v>118</v>
      </c>
      <c r="K48" s="115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9"/>
    </row>
    <row r="49" spans="1:42" s="104" customFormat="1" ht="24" customHeight="1">
      <c r="A49" s="88" t="s">
        <v>139</v>
      </c>
      <c r="B49" s="40" t="s">
        <v>154</v>
      </c>
      <c r="C49" s="34">
        <f>E49-1</f>
        <v>43341</v>
      </c>
      <c r="D49" s="34">
        <f>E49-1</f>
        <v>43341</v>
      </c>
      <c r="E49" s="34">
        <f>F49-1</f>
        <v>43342</v>
      </c>
      <c r="F49" s="34">
        <f>F24+35</f>
        <v>43343</v>
      </c>
      <c r="G49" s="34">
        <f t="shared" si="13"/>
        <v>43347</v>
      </c>
      <c r="H49" s="67" t="s">
        <v>34</v>
      </c>
      <c r="I49" s="67">
        <v>4</v>
      </c>
      <c r="J49" s="67" t="s">
        <v>121</v>
      </c>
      <c r="K49" s="115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9"/>
    </row>
    <row r="50" spans="1:42" s="104" customFormat="1" ht="24" customHeight="1">
      <c r="A50" s="40" t="s">
        <v>141</v>
      </c>
      <c r="B50" s="89" t="s">
        <v>155</v>
      </c>
      <c r="C50" s="34">
        <f t="shared" si="10"/>
        <v>43341</v>
      </c>
      <c r="D50" s="34">
        <f t="shared" si="11"/>
        <v>43341</v>
      </c>
      <c r="E50" s="34">
        <f>F50</f>
        <v>43343</v>
      </c>
      <c r="F50" s="34">
        <f>F25+35</f>
        <v>43343</v>
      </c>
      <c r="G50" s="34">
        <f t="shared" si="12"/>
        <v>43348</v>
      </c>
      <c r="H50" s="67" t="s">
        <v>101</v>
      </c>
      <c r="I50" s="67">
        <v>5</v>
      </c>
      <c r="J50" s="67" t="s">
        <v>124</v>
      </c>
      <c r="K50" s="115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9"/>
    </row>
    <row r="51" spans="1:42" s="104" customFormat="1" ht="24" customHeight="1">
      <c r="A51" s="87" t="s">
        <v>135</v>
      </c>
      <c r="B51" s="87" t="s">
        <v>144</v>
      </c>
      <c r="C51" s="34">
        <f>F51-4</f>
        <v>43341</v>
      </c>
      <c r="D51" s="34">
        <f>F51-3</f>
        <v>43342</v>
      </c>
      <c r="E51" s="34">
        <f>F51-2</f>
        <v>43343</v>
      </c>
      <c r="F51" s="34">
        <f>F26+35</f>
        <v>43345</v>
      </c>
      <c r="G51" s="34">
        <f>F51+3</f>
        <v>43348</v>
      </c>
      <c r="H51" s="67" t="s">
        <v>117</v>
      </c>
      <c r="I51" s="67">
        <v>4</v>
      </c>
      <c r="J51" s="67" t="s">
        <v>126</v>
      </c>
      <c r="K51" s="115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9"/>
    </row>
    <row r="52" spans="1:42" s="105" customFormat="1" ht="24" customHeight="1">
      <c r="A52" s="40" t="s">
        <v>136</v>
      </c>
      <c r="B52" s="40" t="s">
        <v>112</v>
      </c>
      <c r="C52" s="34">
        <f t="shared" si="10"/>
        <v>43346</v>
      </c>
      <c r="D52" s="34">
        <f t="shared" si="11"/>
        <v>43346</v>
      </c>
      <c r="E52" s="34">
        <f>F52-1</f>
        <v>43347</v>
      </c>
      <c r="F52" s="34">
        <f>F22+42</f>
        <v>43348</v>
      </c>
      <c r="G52" s="34">
        <f t="shared" si="12"/>
        <v>43353</v>
      </c>
      <c r="H52" s="67" t="s">
        <v>113</v>
      </c>
      <c r="I52" s="67">
        <v>5</v>
      </c>
      <c r="J52" s="67" t="s">
        <v>114</v>
      </c>
      <c r="K52" s="57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20"/>
    </row>
    <row r="53" spans="1:42" s="105" customFormat="1" ht="24" customHeight="1">
      <c r="A53" s="87" t="s">
        <v>115</v>
      </c>
      <c r="B53" s="87" t="s">
        <v>156</v>
      </c>
      <c r="C53" s="34">
        <f>F53-3</f>
        <v>43346</v>
      </c>
      <c r="D53" s="34">
        <f t="shared" si="11"/>
        <v>43347</v>
      </c>
      <c r="E53" s="34">
        <f>F53-1</f>
        <v>43348</v>
      </c>
      <c r="F53" s="34">
        <f>F23+42</f>
        <v>43349</v>
      </c>
      <c r="G53" s="34">
        <f t="shared" si="13"/>
        <v>43353</v>
      </c>
      <c r="H53" s="67" t="s">
        <v>117</v>
      </c>
      <c r="I53" s="67">
        <v>4</v>
      </c>
      <c r="J53" s="67" t="s">
        <v>118</v>
      </c>
      <c r="K53" s="57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20"/>
    </row>
    <row r="54" spans="1:42" s="105" customFormat="1" ht="24" customHeight="1">
      <c r="A54" s="88" t="s">
        <v>119</v>
      </c>
      <c r="B54" s="40" t="s">
        <v>73</v>
      </c>
      <c r="C54" s="34">
        <f>E54-1</f>
        <v>43348</v>
      </c>
      <c r="D54" s="34">
        <f>E54-1</f>
        <v>43348</v>
      </c>
      <c r="E54" s="34">
        <f>F54-1</f>
        <v>43349</v>
      </c>
      <c r="F54" s="34">
        <f>F24+42</f>
        <v>43350</v>
      </c>
      <c r="G54" s="34">
        <f t="shared" si="13"/>
        <v>43354</v>
      </c>
      <c r="H54" s="67" t="s">
        <v>34</v>
      </c>
      <c r="I54" s="67">
        <v>4</v>
      </c>
      <c r="J54" s="67" t="s">
        <v>121</v>
      </c>
      <c r="K54" s="57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20"/>
    </row>
    <row r="55" spans="1:42" s="105" customFormat="1" ht="24" customHeight="1">
      <c r="A55" s="40" t="s">
        <v>122</v>
      </c>
      <c r="B55" s="89" t="s">
        <v>157</v>
      </c>
      <c r="C55" s="34">
        <f aca="true" t="shared" si="14" ref="C55:C60">F55-2</f>
        <v>43348</v>
      </c>
      <c r="D55" s="34">
        <f aca="true" t="shared" si="15" ref="D55:D60">F55-2</f>
        <v>43348</v>
      </c>
      <c r="E55" s="34">
        <f>F55</f>
        <v>43350</v>
      </c>
      <c r="F55" s="34">
        <f>F25+42</f>
        <v>43350</v>
      </c>
      <c r="G55" s="34">
        <f aca="true" t="shared" si="16" ref="G55:G60">F55+5</f>
        <v>43355</v>
      </c>
      <c r="H55" s="67" t="s">
        <v>101</v>
      </c>
      <c r="I55" s="67">
        <v>5</v>
      </c>
      <c r="J55" s="67" t="s">
        <v>124</v>
      </c>
      <c r="K55" s="57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20"/>
    </row>
    <row r="56" spans="1:42" s="105" customFormat="1" ht="24" customHeight="1">
      <c r="A56" s="87" t="s">
        <v>143</v>
      </c>
      <c r="B56" s="87" t="s">
        <v>156</v>
      </c>
      <c r="C56" s="34">
        <f>F56-4</f>
        <v>43348</v>
      </c>
      <c r="D56" s="34">
        <f>F56-3</f>
        <v>43349</v>
      </c>
      <c r="E56" s="34">
        <f>F56-2</f>
        <v>43350</v>
      </c>
      <c r="F56" s="34">
        <f>F26+42</f>
        <v>43352</v>
      </c>
      <c r="G56" s="34">
        <f>F56+3</f>
        <v>43355</v>
      </c>
      <c r="H56" s="67" t="s">
        <v>117</v>
      </c>
      <c r="I56" s="67">
        <v>4</v>
      </c>
      <c r="J56" s="67" t="s">
        <v>126</v>
      </c>
      <c r="K56" s="57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20"/>
    </row>
    <row r="57" spans="1:42" s="105" customFormat="1" ht="24" customHeight="1">
      <c r="A57" s="40" t="s">
        <v>145</v>
      </c>
      <c r="B57" s="40" t="s">
        <v>158</v>
      </c>
      <c r="C57" s="34">
        <f t="shared" si="14"/>
        <v>43353</v>
      </c>
      <c r="D57" s="34">
        <f t="shared" si="15"/>
        <v>43353</v>
      </c>
      <c r="E57" s="34">
        <f>F57-1</f>
        <v>43354</v>
      </c>
      <c r="F57" s="34">
        <f>F22+49</f>
        <v>43355</v>
      </c>
      <c r="G57" s="34">
        <f t="shared" si="16"/>
        <v>43360</v>
      </c>
      <c r="H57" s="67" t="s">
        <v>113</v>
      </c>
      <c r="I57" s="67">
        <v>5</v>
      </c>
      <c r="J57" s="67" t="s">
        <v>114</v>
      </c>
      <c r="K57" s="57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20"/>
    </row>
    <row r="58" spans="1:42" s="105" customFormat="1" ht="24" customHeight="1">
      <c r="A58" s="87" t="s">
        <v>129</v>
      </c>
      <c r="B58" s="87" t="s">
        <v>159</v>
      </c>
      <c r="C58" s="34">
        <f>F58-3</f>
        <v>43353</v>
      </c>
      <c r="D58" s="34">
        <f t="shared" si="15"/>
        <v>43354</v>
      </c>
      <c r="E58" s="34">
        <f>F58-1</f>
        <v>43355</v>
      </c>
      <c r="F58" s="34">
        <f>F23+49</f>
        <v>43356</v>
      </c>
      <c r="G58" s="34">
        <f>F58+4</f>
        <v>43360</v>
      </c>
      <c r="H58" s="67" t="s">
        <v>117</v>
      </c>
      <c r="I58" s="67">
        <v>4</v>
      </c>
      <c r="J58" s="67" t="s">
        <v>118</v>
      </c>
      <c r="K58" s="57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20"/>
    </row>
    <row r="59" spans="1:42" s="106" customFormat="1" ht="24" customHeight="1">
      <c r="A59" s="88" t="s">
        <v>131</v>
      </c>
      <c r="B59" s="40" t="s">
        <v>160</v>
      </c>
      <c r="C59" s="34">
        <f>E59-1</f>
        <v>43355</v>
      </c>
      <c r="D59" s="34">
        <f>E59-1</f>
        <v>43355</v>
      </c>
      <c r="E59" s="34">
        <f>F59-1</f>
        <v>43356</v>
      </c>
      <c r="F59" s="34">
        <f>F24+49</f>
        <v>43357</v>
      </c>
      <c r="G59" s="34">
        <f>F59+4</f>
        <v>43361</v>
      </c>
      <c r="H59" s="67" t="s">
        <v>34</v>
      </c>
      <c r="I59" s="67">
        <v>4</v>
      </c>
      <c r="J59" s="67" t="s">
        <v>121</v>
      </c>
      <c r="K59" s="5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21"/>
    </row>
    <row r="60" spans="1:42" s="106" customFormat="1" ht="24" customHeight="1">
      <c r="A60" s="40" t="s">
        <v>133</v>
      </c>
      <c r="B60" s="89" t="s">
        <v>161</v>
      </c>
      <c r="C60" s="34">
        <f t="shared" si="14"/>
        <v>43355</v>
      </c>
      <c r="D60" s="34">
        <f t="shared" si="15"/>
        <v>43355</v>
      </c>
      <c r="E60" s="34">
        <f>F60</f>
        <v>43357</v>
      </c>
      <c r="F60" s="34">
        <f>F25+49</f>
        <v>43357</v>
      </c>
      <c r="G60" s="34">
        <f t="shared" si="16"/>
        <v>43362</v>
      </c>
      <c r="H60" s="67" t="s">
        <v>101</v>
      </c>
      <c r="I60" s="67">
        <v>5</v>
      </c>
      <c r="J60" s="67" t="s">
        <v>124</v>
      </c>
      <c r="K60" s="5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21"/>
    </row>
    <row r="61" spans="1:42" s="106" customFormat="1" ht="24" customHeight="1">
      <c r="A61" s="87" t="s">
        <v>148</v>
      </c>
      <c r="B61" s="87" t="s">
        <v>156</v>
      </c>
      <c r="C61" s="34">
        <f>F61-4</f>
        <v>43355</v>
      </c>
      <c r="D61" s="34">
        <f>F61-3</f>
        <v>43356</v>
      </c>
      <c r="E61" s="34">
        <f>F61-2</f>
        <v>43357</v>
      </c>
      <c r="F61" s="34">
        <f>F26+49</f>
        <v>43359</v>
      </c>
      <c r="G61" s="34">
        <f>F61+3</f>
        <v>43362</v>
      </c>
      <c r="H61" s="67" t="s">
        <v>117</v>
      </c>
      <c r="I61" s="67">
        <v>4</v>
      </c>
      <c r="J61" s="67" t="s">
        <v>126</v>
      </c>
      <c r="K61" s="5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21"/>
    </row>
    <row r="62" spans="1:42" s="106" customFormat="1" ht="24" customHeight="1">
      <c r="A62" s="46" t="s">
        <v>17</v>
      </c>
      <c r="B62" s="46"/>
      <c r="C62" s="46"/>
      <c r="D62" s="46"/>
      <c r="E62" s="46"/>
      <c r="F62" s="46"/>
      <c r="G62" s="46"/>
      <c r="H62" s="107"/>
      <c r="I62" s="57"/>
      <c r="J62" s="57"/>
      <c r="K62" s="5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21"/>
    </row>
    <row r="63" spans="1:42" s="106" customFormat="1" ht="24" customHeight="1">
      <c r="A63" s="48" t="s">
        <v>103</v>
      </c>
      <c r="B63" s="23"/>
      <c r="C63" s="23"/>
      <c r="D63" s="23"/>
      <c r="E63" s="23"/>
      <c r="F63" s="23"/>
      <c r="G63" s="23"/>
      <c r="H63" s="23"/>
      <c r="I63" s="57"/>
      <c r="J63" s="57"/>
      <c r="K63" s="5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21"/>
    </row>
    <row r="64" spans="1:42" s="106" customFormat="1" ht="24" customHeight="1">
      <c r="A64" s="49"/>
      <c r="B64" s="108"/>
      <c r="C64" s="108"/>
      <c r="D64" s="108"/>
      <c r="E64" s="108"/>
      <c r="F64" s="108"/>
      <c r="G64" s="108"/>
      <c r="H64" s="108"/>
      <c r="I64" s="46"/>
      <c r="J64" s="118"/>
      <c r="K64" s="5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21"/>
    </row>
    <row r="65" spans="1:42" s="106" customFormat="1" ht="24" customHeight="1">
      <c r="A65" s="90" t="s">
        <v>104</v>
      </c>
      <c r="B65" s="122" t="s">
        <v>105</v>
      </c>
      <c r="C65" s="12"/>
      <c r="D65" s="12"/>
      <c r="E65" s="12"/>
      <c r="F65" s="122" t="s">
        <v>106</v>
      </c>
      <c r="G65" s="123"/>
      <c r="H65" s="123"/>
      <c r="I65" s="23"/>
      <c r="J65" s="118"/>
      <c r="K65" s="5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21"/>
    </row>
    <row r="66" spans="1:11" s="3" customFormat="1" ht="18.75" customHeight="1">
      <c r="A66" s="90"/>
      <c r="B66" s="122"/>
      <c r="F66" s="122" t="s">
        <v>107</v>
      </c>
      <c r="G66" s="123"/>
      <c r="H66" s="123"/>
      <c r="I66" s="108"/>
      <c r="J66" s="57"/>
      <c r="K66" s="58"/>
    </row>
    <row r="67" spans="1:11" s="3" customFormat="1" ht="18.75" customHeight="1">
      <c r="A67" s="90"/>
      <c r="B67" s="122"/>
      <c r="F67" s="122" t="s">
        <v>108</v>
      </c>
      <c r="G67" s="124"/>
      <c r="H67" s="124"/>
      <c r="I67" s="128" t="s">
        <v>2</v>
      </c>
      <c r="J67" s="57"/>
      <c r="K67" s="59"/>
    </row>
    <row r="68" spans="1:11" s="3" customFormat="1" ht="18.75" customHeight="1">
      <c r="A68" s="90"/>
      <c r="B68" s="79"/>
      <c r="C68" s="79"/>
      <c r="D68" s="79"/>
      <c r="E68" s="79"/>
      <c r="F68" s="124"/>
      <c r="G68" s="124"/>
      <c r="H68" s="124"/>
      <c r="I68" s="123"/>
      <c r="J68" s="103"/>
      <c r="K68" s="58"/>
    </row>
    <row r="69" spans="1:11" s="3" customFormat="1" ht="18.75" customHeight="1">
      <c r="A69" s="69"/>
      <c r="B69" s="125" t="s">
        <v>94</v>
      </c>
      <c r="C69" s="126"/>
      <c r="D69" s="126"/>
      <c r="E69" s="127" t="s">
        <v>95</v>
      </c>
      <c r="F69" s="57"/>
      <c r="G69" s="57"/>
      <c r="H69" s="57"/>
      <c r="I69" s="124"/>
      <c r="J69" s="103"/>
      <c r="K69" s="58"/>
    </row>
    <row r="70" spans="1:11" s="12" customFormat="1" ht="18.75" customHeight="1">
      <c r="A70" s="69"/>
      <c r="B70" s="57"/>
      <c r="C70" s="57"/>
      <c r="D70" s="57"/>
      <c r="E70" s="57"/>
      <c r="F70" s="57"/>
      <c r="G70" s="57"/>
      <c r="H70" s="57"/>
      <c r="I70" s="103"/>
      <c r="J70" s="103"/>
      <c r="K70" s="95"/>
    </row>
    <row r="71" spans="1:11" s="3" customFormat="1" ht="18.75" customHeight="1">
      <c r="A71" s="14"/>
      <c r="B71" s="15"/>
      <c r="C71" s="15"/>
      <c r="D71" s="15"/>
      <c r="E71" s="15"/>
      <c r="F71" s="15"/>
      <c r="G71" s="15"/>
      <c r="H71" s="15"/>
      <c r="I71" s="57"/>
      <c r="K71" s="95"/>
    </row>
    <row r="72" spans="1:11" s="3" customFormat="1" ht="18.75" customHeight="1">
      <c r="A72" s="14"/>
      <c r="B72" s="15"/>
      <c r="C72" s="15"/>
      <c r="D72" s="15"/>
      <c r="E72" s="15"/>
      <c r="F72" s="15"/>
      <c r="G72" s="15"/>
      <c r="H72" s="15"/>
      <c r="I72" s="57"/>
      <c r="J72" s="8"/>
      <c r="K72" s="95"/>
    </row>
    <row r="73" spans="1:10" s="3" customFormat="1" ht="18.75" customHeight="1">
      <c r="A73" s="14"/>
      <c r="B73" s="15"/>
      <c r="C73" s="15"/>
      <c r="D73" s="15"/>
      <c r="E73" s="15"/>
      <c r="F73" s="15"/>
      <c r="G73" s="15"/>
      <c r="H73" s="15"/>
      <c r="I73" s="15"/>
      <c r="J73" s="80"/>
    </row>
    <row r="74" spans="1:253" s="10" customFormat="1" ht="15.75">
      <c r="A74" s="14"/>
      <c r="B74" s="15"/>
      <c r="C74" s="15"/>
      <c r="D74" s="15"/>
      <c r="E74" s="15"/>
      <c r="F74" s="15"/>
      <c r="G74" s="15"/>
      <c r="H74" s="15"/>
      <c r="I74" s="15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</row>
    <row r="75" spans="1:253" s="11" customFormat="1" ht="30" customHeight="1">
      <c r="A75" s="14"/>
      <c r="B75" s="15"/>
      <c r="C75" s="15"/>
      <c r="D75" s="15"/>
      <c r="E75" s="15"/>
      <c r="F75" s="15"/>
      <c r="G75" s="15"/>
      <c r="H75" s="15"/>
      <c r="I75" s="15"/>
      <c r="J75" s="8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80"/>
      <c r="FG75" s="80"/>
      <c r="FH75" s="80"/>
      <c r="FI75" s="80"/>
      <c r="FJ75" s="80"/>
      <c r="FK75" s="80"/>
      <c r="FL75" s="80"/>
      <c r="FM75" s="80"/>
      <c r="FN75" s="80"/>
      <c r="FO75" s="80"/>
      <c r="FP75" s="80"/>
      <c r="FQ75" s="80"/>
      <c r="FR75" s="80"/>
      <c r="FS75" s="80"/>
      <c r="FT75" s="80"/>
      <c r="FU75" s="80"/>
      <c r="FV75" s="80"/>
      <c r="FW75" s="80"/>
      <c r="FX75" s="80"/>
      <c r="FY75" s="80"/>
      <c r="FZ75" s="80"/>
      <c r="GA75" s="80"/>
      <c r="GB75" s="80"/>
      <c r="GC75" s="80"/>
      <c r="GD75" s="80"/>
      <c r="GE75" s="80"/>
      <c r="GF75" s="80"/>
      <c r="GG75" s="80"/>
      <c r="GH75" s="80"/>
      <c r="GI75" s="80"/>
      <c r="GJ75" s="80"/>
      <c r="GK75" s="80"/>
      <c r="GL75" s="80"/>
      <c r="GM75" s="80"/>
      <c r="GN75" s="80"/>
      <c r="GO75" s="80"/>
      <c r="GP75" s="80"/>
      <c r="GQ75" s="80"/>
      <c r="GR75" s="80"/>
      <c r="GS75" s="80"/>
      <c r="GT75" s="80"/>
      <c r="GU75" s="80"/>
      <c r="GV75" s="80"/>
      <c r="GW75" s="80"/>
      <c r="GX75" s="80"/>
      <c r="GY75" s="80"/>
      <c r="GZ75" s="80"/>
      <c r="HA75" s="80"/>
      <c r="HB75" s="80"/>
      <c r="HC75" s="80"/>
      <c r="HD75" s="80"/>
      <c r="HE75" s="80"/>
      <c r="HF75" s="80"/>
      <c r="HG75" s="80"/>
      <c r="HH75" s="80"/>
      <c r="HI75" s="80"/>
      <c r="HJ75" s="80"/>
      <c r="HK75" s="80"/>
      <c r="HL75" s="80"/>
      <c r="HM75" s="80"/>
      <c r="HN75" s="80"/>
      <c r="HO75" s="80"/>
      <c r="HP75" s="80"/>
      <c r="HQ75" s="80"/>
      <c r="HR75" s="80"/>
      <c r="HS75" s="80"/>
      <c r="HT75" s="80"/>
      <c r="HU75" s="80"/>
      <c r="HV75" s="80"/>
      <c r="HW75" s="80"/>
      <c r="HX75" s="80"/>
      <c r="HY75" s="80"/>
      <c r="HZ75" s="80"/>
      <c r="IA75" s="80"/>
      <c r="IB75" s="80"/>
      <c r="IC75" s="80"/>
      <c r="ID75" s="80"/>
      <c r="IE75" s="80"/>
      <c r="IF75" s="80"/>
      <c r="IG75" s="80"/>
      <c r="IH75" s="80"/>
      <c r="II75" s="80"/>
      <c r="IJ75" s="80"/>
      <c r="IK75" s="80"/>
      <c r="IL75" s="80"/>
      <c r="IM75" s="80"/>
      <c r="IN75" s="80"/>
      <c r="IO75" s="80"/>
      <c r="IP75" s="80"/>
      <c r="IQ75" s="80"/>
      <c r="IR75" s="80"/>
      <c r="IS75" s="80"/>
    </row>
    <row r="76" spans="1:253" s="12" customFormat="1" ht="24" customHeight="1">
      <c r="A76" s="14"/>
      <c r="B76" s="15"/>
      <c r="C76" s="15"/>
      <c r="D76" s="15"/>
      <c r="E76" s="15"/>
      <c r="F76" s="15"/>
      <c r="G76" s="15"/>
      <c r="H76" s="15"/>
      <c r="I76" s="15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</row>
    <row r="77" spans="1:10" s="8" customFormat="1" ht="15.75" customHeight="1">
      <c r="A77" s="14"/>
      <c r="B77" s="15"/>
      <c r="C77" s="15"/>
      <c r="D77" s="15"/>
      <c r="E77" s="15"/>
      <c r="F77" s="15"/>
      <c r="G77" s="15"/>
      <c r="H77" s="15"/>
      <c r="I77" s="15"/>
      <c r="J77" s="63"/>
    </row>
    <row r="78" spans="1:10" s="8" customFormat="1" ht="15.75" customHeight="1">
      <c r="A78" s="14"/>
      <c r="B78" s="15"/>
      <c r="C78" s="15"/>
      <c r="D78" s="15"/>
      <c r="E78" s="15"/>
      <c r="F78" s="15"/>
      <c r="G78" s="15"/>
      <c r="H78" s="15"/>
      <c r="I78" s="15"/>
      <c r="J78" s="63"/>
    </row>
    <row r="79" spans="1:253" s="5" customFormat="1" ht="15.75" customHeight="1">
      <c r="A79" s="14"/>
      <c r="B79" s="15"/>
      <c r="C79" s="15"/>
      <c r="D79" s="15"/>
      <c r="E79" s="15"/>
      <c r="F79" s="15"/>
      <c r="G79" s="15"/>
      <c r="H79" s="15"/>
      <c r="I79" s="15"/>
      <c r="J79" s="14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</row>
    <row r="80" spans="1:253" s="5" customFormat="1" ht="15.75" customHeight="1">
      <c r="A80" s="14"/>
      <c r="B80" s="15"/>
      <c r="C80" s="15"/>
      <c r="D80" s="15"/>
      <c r="E80" s="15"/>
      <c r="F80" s="15"/>
      <c r="G80" s="15"/>
      <c r="H80" s="15"/>
      <c r="I80" s="15"/>
      <c r="J80" s="14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92" ht="29.25" customHeight="1"/>
    <row r="93" ht="29.25" customHeight="1"/>
    <row r="101" ht="15">
      <c r="J101" s="13"/>
    </row>
    <row r="102" ht="15">
      <c r="J102" s="13"/>
    </row>
    <row r="103" spans="1:41" s="13" customFormat="1" ht="15">
      <c r="A103" s="14"/>
      <c r="B103" s="15"/>
      <c r="C103" s="15"/>
      <c r="D103" s="15"/>
      <c r="E103" s="15"/>
      <c r="F103" s="15"/>
      <c r="G103" s="15"/>
      <c r="H103" s="15"/>
      <c r="I103" s="15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s="13" customFormat="1" ht="15">
      <c r="A104" s="14"/>
      <c r="B104" s="15"/>
      <c r="C104" s="15"/>
      <c r="D104" s="15"/>
      <c r="E104" s="15"/>
      <c r="F104" s="15"/>
      <c r="G104" s="15"/>
      <c r="H104" s="15"/>
      <c r="I104" s="15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s="13" customFormat="1" ht="15">
      <c r="A105" s="14"/>
      <c r="B105" s="15"/>
      <c r="C105" s="15"/>
      <c r="D105" s="15"/>
      <c r="E105" s="15"/>
      <c r="F105" s="15"/>
      <c r="G105" s="15"/>
      <c r="H105" s="15"/>
      <c r="I105" s="15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s="13" customFormat="1" ht="15">
      <c r="A106" s="14"/>
      <c r="B106" s="15"/>
      <c r="C106" s="15"/>
      <c r="D106" s="15"/>
      <c r="E106" s="15"/>
      <c r="F106" s="15"/>
      <c r="G106" s="15"/>
      <c r="H106" s="15"/>
      <c r="I106" s="15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s="13" customFormat="1" ht="15">
      <c r="A107" s="14"/>
      <c r="B107" s="15"/>
      <c r="C107" s="15"/>
      <c r="D107" s="15"/>
      <c r="E107" s="15"/>
      <c r="F107" s="15"/>
      <c r="G107" s="15"/>
      <c r="H107" s="15"/>
      <c r="I107" s="15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s="13" customFormat="1" ht="15">
      <c r="A108" s="14"/>
      <c r="B108" s="15"/>
      <c r="C108" s="15"/>
      <c r="D108" s="15"/>
      <c r="E108" s="15"/>
      <c r="F108" s="15"/>
      <c r="G108" s="15"/>
      <c r="H108" s="15"/>
      <c r="I108" s="15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s="13" customFormat="1" ht="15">
      <c r="A109" s="14"/>
      <c r="B109" s="15"/>
      <c r="C109" s="15"/>
      <c r="D109" s="15"/>
      <c r="E109" s="15"/>
      <c r="F109" s="15"/>
      <c r="G109" s="15"/>
      <c r="H109" s="15"/>
      <c r="I109" s="15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s="13" customFormat="1" ht="15">
      <c r="A110" s="14"/>
      <c r="B110" s="15"/>
      <c r="C110" s="15"/>
      <c r="D110" s="15"/>
      <c r="E110" s="15"/>
      <c r="F110" s="15"/>
      <c r="G110" s="15"/>
      <c r="H110" s="15"/>
      <c r="I110" s="15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s="13" customFormat="1" ht="15">
      <c r="A111" s="14"/>
      <c r="B111" s="15"/>
      <c r="C111" s="15"/>
      <c r="D111" s="15"/>
      <c r="E111" s="15"/>
      <c r="F111" s="15"/>
      <c r="G111" s="15"/>
      <c r="H111" s="15"/>
      <c r="I111" s="15"/>
      <c r="J111" s="14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s="13" customFormat="1" ht="15">
      <c r="A112" s="14"/>
      <c r="B112" s="15"/>
      <c r="C112" s="15"/>
      <c r="D112" s="15"/>
      <c r="E112" s="15"/>
      <c r="F112" s="15"/>
      <c r="G112" s="15"/>
      <c r="H112" s="15"/>
      <c r="I112" s="15"/>
      <c r="J112" s="14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ht="24" customHeight="1"/>
  </sheetData>
  <sheetProtection/>
  <autoFilter ref="A21:J63"/>
  <mergeCells count="7">
    <mergeCell ref="A5:J5"/>
    <mergeCell ref="B15:E15"/>
    <mergeCell ref="A16:K16"/>
    <mergeCell ref="A20:B20"/>
    <mergeCell ref="I20:J20"/>
    <mergeCell ref="A1:J2"/>
    <mergeCell ref="A3:J4"/>
  </mergeCells>
  <hyperlinks>
    <hyperlink ref="E69" r:id="rId1" display="http://www.nohhi.com.hk"/>
  </hyperlink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09"/>
  <sheetViews>
    <sheetView view="pageBreakPreview" zoomScale="80" zoomScaleNormal="75" zoomScaleSheetLayoutView="80" zoomScalePageLayoutView="0" workbookViewId="0" topLeftCell="A1">
      <selection activeCell="A1" sqref="A1:J2"/>
    </sheetView>
  </sheetViews>
  <sheetFormatPr defaultColWidth="9.00390625" defaultRowHeight="15.75"/>
  <cols>
    <col min="1" max="1" width="26.75390625" style="14" customWidth="1"/>
    <col min="2" max="2" width="13.75390625" style="15" customWidth="1"/>
    <col min="3" max="3" width="15.125" style="15" customWidth="1"/>
    <col min="4" max="4" width="16.375" style="15" customWidth="1"/>
    <col min="5" max="9" width="12.25390625" style="15" customWidth="1"/>
    <col min="10" max="10" width="9.25390625" style="14" customWidth="1"/>
    <col min="11" max="16384" width="9.00390625" style="14" customWidth="1"/>
  </cols>
  <sheetData>
    <row r="1" spans="1:11" ht="15.75" customHeight="1">
      <c r="A1" s="154" t="s">
        <v>3</v>
      </c>
      <c r="B1" s="154"/>
      <c r="C1" s="154"/>
      <c r="D1" s="154"/>
      <c r="E1" s="154"/>
      <c r="F1" s="154"/>
      <c r="G1" s="154"/>
      <c r="H1" s="154"/>
      <c r="I1" s="154"/>
      <c r="J1" s="154"/>
      <c r="K1" s="53"/>
    </row>
    <row r="2" spans="1:11" ht="15.7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53"/>
    </row>
    <row r="3" spans="1:11" ht="11.25" customHeight="1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155"/>
      <c r="K3" s="54"/>
    </row>
    <row r="4" spans="1:11" ht="11.2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54"/>
    </row>
    <row r="5" spans="1:11" ht="15" customHeight="1">
      <c r="A5" s="150" t="s">
        <v>4</v>
      </c>
      <c r="B5" s="150"/>
      <c r="C5" s="150"/>
      <c r="D5" s="150"/>
      <c r="E5" s="150"/>
      <c r="F5" s="150"/>
      <c r="G5" s="150"/>
      <c r="H5" s="150"/>
      <c r="I5" s="150"/>
      <c r="J5" s="150"/>
      <c r="K5" s="55"/>
    </row>
    <row r="6" spans="1:11" s="1" customFormat="1" ht="22.5" customHeight="1">
      <c r="A6" s="16" t="s">
        <v>5</v>
      </c>
      <c r="B6" s="17"/>
      <c r="C6" s="17"/>
      <c r="D6" s="17"/>
      <c r="E6" s="18"/>
      <c r="F6" s="18"/>
      <c r="G6" s="18"/>
      <c r="H6" s="19"/>
      <c r="I6" s="19"/>
      <c r="J6" s="18"/>
      <c r="K6" s="18"/>
    </row>
    <row r="7" spans="1:11" s="1" customFormat="1" ht="22.5" customHeight="1">
      <c r="A7" s="16" t="s">
        <v>6</v>
      </c>
      <c r="B7" s="17"/>
      <c r="C7" s="17"/>
      <c r="D7" s="17"/>
      <c r="E7" s="20"/>
      <c r="F7" s="20"/>
      <c r="G7" s="20"/>
      <c r="H7" s="20"/>
      <c r="I7" s="16"/>
      <c r="J7" s="18"/>
      <c r="K7" s="18"/>
    </row>
    <row r="8" spans="1:11" s="1" customFormat="1" ht="22.5" customHeight="1">
      <c r="A8" s="20" t="s">
        <v>7</v>
      </c>
      <c r="B8" s="17"/>
      <c r="C8" s="17"/>
      <c r="D8" s="17"/>
      <c r="E8" s="20"/>
      <c r="F8" s="20"/>
      <c r="G8" s="20"/>
      <c r="H8" s="20"/>
      <c r="I8" s="20"/>
      <c r="J8" s="18"/>
      <c r="K8" s="18"/>
    </row>
    <row r="9" spans="1:11" s="1" customFormat="1" ht="22.5" customHeight="1">
      <c r="A9" s="20" t="s">
        <v>8</v>
      </c>
      <c r="B9" s="17"/>
      <c r="C9" s="17"/>
      <c r="D9" s="17"/>
      <c r="E9" s="20"/>
      <c r="F9" s="20"/>
      <c r="G9" s="20"/>
      <c r="H9" s="20"/>
      <c r="I9" s="20"/>
      <c r="J9" s="18"/>
      <c r="K9" s="18"/>
    </row>
    <row r="10" spans="1:11" s="1" customFormat="1" ht="22.5" customHeight="1">
      <c r="A10" s="20" t="s">
        <v>9</v>
      </c>
      <c r="B10" s="17"/>
      <c r="C10" s="17"/>
      <c r="D10" s="17"/>
      <c r="E10" s="20"/>
      <c r="F10" s="20"/>
      <c r="G10" s="20"/>
      <c r="H10" s="20"/>
      <c r="I10" s="20"/>
      <c r="J10" s="18"/>
      <c r="K10" s="18"/>
    </row>
    <row r="11" spans="1:11" s="1" customFormat="1" ht="22.5" customHeight="1">
      <c r="A11" s="20" t="s">
        <v>10</v>
      </c>
      <c r="B11" s="17"/>
      <c r="C11" s="17"/>
      <c r="D11" s="17"/>
      <c r="E11" s="20"/>
      <c r="F11" s="20"/>
      <c r="G11" s="20"/>
      <c r="H11" s="20"/>
      <c r="I11" s="20"/>
      <c r="J11" s="18"/>
      <c r="K11" s="18"/>
    </row>
    <row r="12" spans="1:11" s="1" customFormat="1" ht="22.5" customHeight="1">
      <c r="A12" s="20" t="s">
        <v>11</v>
      </c>
      <c r="B12" s="17"/>
      <c r="C12" s="17"/>
      <c r="D12" s="17"/>
      <c r="E12" s="20"/>
      <c r="F12" s="20"/>
      <c r="G12" s="20"/>
      <c r="H12" s="20"/>
      <c r="I12" s="20"/>
      <c r="J12" s="18"/>
      <c r="K12" s="18"/>
    </row>
    <row r="13" spans="1:11" s="1" customFormat="1" ht="22.5" customHeight="1">
      <c r="A13" s="20" t="s">
        <v>12</v>
      </c>
      <c r="B13" s="17"/>
      <c r="C13" s="17"/>
      <c r="D13" s="17"/>
      <c r="E13" s="20"/>
      <c r="F13" s="20"/>
      <c r="G13" s="20"/>
      <c r="H13" s="20"/>
      <c r="I13" s="20"/>
      <c r="J13" s="18"/>
      <c r="K13" s="18"/>
    </row>
    <row r="14" spans="1:11" s="1" customFormat="1" ht="22.5" customHeight="1">
      <c r="A14" s="20" t="s">
        <v>13</v>
      </c>
      <c r="B14" s="17"/>
      <c r="C14" s="17"/>
      <c r="D14" s="17"/>
      <c r="E14" s="20"/>
      <c r="F14" s="20"/>
      <c r="G14" s="20"/>
      <c r="H14" s="20"/>
      <c r="I14" s="20"/>
      <c r="J14" s="18"/>
      <c r="K14" s="18"/>
    </row>
    <row r="15" spans="1:10" s="1" customFormat="1" ht="22.5" customHeight="1">
      <c r="A15" s="21" t="s">
        <v>1</v>
      </c>
      <c r="B15" s="151" t="s">
        <v>14</v>
      </c>
      <c r="C15" s="151"/>
      <c r="D15" s="151"/>
      <c r="E15" s="151"/>
      <c r="F15" s="20"/>
      <c r="G15" s="18"/>
      <c r="H15" s="18"/>
      <c r="I15" s="19"/>
      <c r="J15" s="56"/>
    </row>
    <row r="16" spans="1:11" s="2" customFormat="1" ht="24.75" customHeight="1">
      <c r="A16" s="152" t="s">
        <v>15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</row>
    <row r="17" spans="1:11" s="3" customFormat="1" ht="18" customHeight="1">
      <c r="A17" s="22" t="s">
        <v>16</v>
      </c>
      <c r="B17" s="23"/>
      <c r="C17" s="24"/>
      <c r="D17" s="24"/>
      <c r="E17" s="24"/>
      <c r="F17" s="24"/>
      <c r="G17" s="24"/>
      <c r="H17" s="24"/>
      <c r="I17" s="24"/>
      <c r="J17" s="57"/>
      <c r="K17" s="58"/>
    </row>
    <row r="18" spans="1:11" s="3" customFormat="1" ht="18" customHeight="1">
      <c r="A18" s="25" t="s">
        <v>17</v>
      </c>
      <c r="B18" s="26"/>
      <c r="C18" s="26"/>
      <c r="D18" s="26"/>
      <c r="E18" s="26"/>
      <c r="F18" s="26"/>
      <c r="G18" s="26"/>
      <c r="H18" s="26"/>
      <c r="I18" s="26"/>
      <c r="J18" s="25"/>
      <c r="K18" s="59"/>
    </row>
    <row r="19" spans="1:11" s="4" customFormat="1" ht="18" customHeight="1">
      <c r="A19" s="82" t="s">
        <v>2</v>
      </c>
      <c r="B19" s="15"/>
      <c r="C19" s="15"/>
      <c r="D19" s="15"/>
      <c r="E19" s="15"/>
      <c r="F19" s="15"/>
      <c r="G19" s="15"/>
      <c r="H19" s="15"/>
      <c r="I19" s="15"/>
      <c r="J19" s="91"/>
      <c r="K19" s="91"/>
    </row>
    <row r="20" spans="1:253" s="5" customFormat="1" ht="24.75" customHeight="1">
      <c r="A20" s="161" t="s">
        <v>162</v>
      </c>
      <c r="B20" s="161"/>
      <c r="C20" s="15"/>
      <c r="D20" s="15"/>
      <c r="E20" s="15"/>
      <c r="F20" s="15"/>
      <c r="G20" s="15"/>
      <c r="H20" s="15"/>
      <c r="I20" s="162">
        <v>43313</v>
      </c>
      <c r="J20" s="162"/>
      <c r="K20" s="91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</row>
    <row r="21" spans="1:253" s="5" customFormat="1" ht="38.25" customHeight="1">
      <c r="A21" s="83" t="s">
        <v>19</v>
      </c>
      <c r="B21" s="84" t="s">
        <v>20</v>
      </c>
      <c r="C21" s="32" t="s">
        <v>24</v>
      </c>
      <c r="D21" s="32" t="s">
        <v>25</v>
      </c>
      <c r="E21" s="85" t="s">
        <v>26</v>
      </c>
      <c r="F21" s="85" t="s">
        <v>27</v>
      </c>
      <c r="G21" s="85" t="s">
        <v>163</v>
      </c>
      <c r="H21" s="86" t="s">
        <v>29</v>
      </c>
      <c r="I21" s="92" t="s">
        <v>30</v>
      </c>
      <c r="J21" s="93" t="s">
        <v>164</v>
      </c>
      <c r="K21" s="94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</row>
    <row r="22" spans="1:11" s="81" customFormat="1" ht="24" customHeight="1">
      <c r="A22" s="40" t="s">
        <v>111</v>
      </c>
      <c r="B22" s="40" t="s">
        <v>112</v>
      </c>
      <c r="C22" s="34">
        <f aca="true" t="shared" si="0" ref="C22:C27">F22-2</f>
        <v>43304</v>
      </c>
      <c r="D22" s="34">
        <f aca="true" t="shared" si="1" ref="D22:D27">F22-2</f>
        <v>43304</v>
      </c>
      <c r="E22" s="34">
        <f>F22-1</f>
        <v>43305</v>
      </c>
      <c r="F22" s="34">
        <v>43306</v>
      </c>
      <c r="G22" s="34">
        <f aca="true" t="shared" si="2" ref="G22:G27">F22+6</f>
        <v>43312</v>
      </c>
      <c r="H22" s="67" t="s">
        <v>113</v>
      </c>
      <c r="I22" s="67">
        <v>6</v>
      </c>
      <c r="J22" s="67" t="s">
        <v>114</v>
      </c>
      <c r="K22" s="15"/>
    </row>
    <row r="23" spans="1:11" s="81" customFormat="1" ht="24" customHeight="1">
      <c r="A23" s="87" t="s">
        <v>115</v>
      </c>
      <c r="B23" s="87" t="s">
        <v>116</v>
      </c>
      <c r="C23" s="34">
        <f>F23-3</f>
        <v>43304</v>
      </c>
      <c r="D23" s="34">
        <f>F23-3</f>
        <v>43304</v>
      </c>
      <c r="E23" s="34">
        <f>F23-1</f>
        <v>43306</v>
      </c>
      <c r="F23" s="34">
        <v>43307</v>
      </c>
      <c r="G23" s="34">
        <f aca="true" t="shared" si="3" ref="G23:G29">F23+5</f>
        <v>43312</v>
      </c>
      <c r="H23" s="67" t="s">
        <v>117</v>
      </c>
      <c r="I23" s="67">
        <v>5</v>
      </c>
      <c r="J23" s="67" t="s">
        <v>118</v>
      </c>
      <c r="K23" s="15"/>
    </row>
    <row r="24" spans="1:11" s="81" customFormat="1" ht="24" customHeight="1">
      <c r="A24" s="88" t="s">
        <v>119</v>
      </c>
      <c r="B24" s="40" t="s">
        <v>120</v>
      </c>
      <c r="C24" s="34">
        <f>E24-1</f>
        <v>43306</v>
      </c>
      <c r="D24" s="34">
        <f>E24-1</f>
        <v>43306</v>
      </c>
      <c r="E24" s="34">
        <f>F24-1</f>
        <v>43307</v>
      </c>
      <c r="F24" s="34">
        <v>43308</v>
      </c>
      <c r="G24" s="34">
        <f t="shared" si="3"/>
        <v>43313</v>
      </c>
      <c r="H24" s="67" t="s">
        <v>34</v>
      </c>
      <c r="I24" s="67">
        <v>5</v>
      </c>
      <c r="J24" s="67" t="s">
        <v>121</v>
      </c>
      <c r="K24" s="15"/>
    </row>
    <row r="25" spans="1:11" s="81" customFormat="1" ht="24" customHeight="1">
      <c r="A25" s="40" t="s">
        <v>122</v>
      </c>
      <c r="B25" s="89" t="s">
        <v>123</v>
      </c>
      <c r="C25" s="34">
        <f t="shared" si="0"/>
        <v>43306</v>
      </c>
      <c r="D25" s="34">
        <f t="shared" si="1"/>
        <v>43306</v>
      </c>
      <c r="E25" s="34">
        <f>F25</f>
        <v>43308</v>
      </c>
      <c r="F25" s="34">
        <v>43308</v>
      </c>
      <c r="G25" s="34">
        <f t="shared" si="2"/>
        <v>43314</v>
      </c>
      <c r="H25" s="67" t="s">
        <v>101</v>
      </c>
      <c r="I25" s="67">
        <v>6</v>
      </c>
      <c r="J25" s="67" t="s">
        <v>124</v>
      </c>
      <c r="K25" s="15"/>
    </row>
    <row r="26" spans="1:11" s="81" customFormat="1" ht="24" customHeight="1">
      <c r="A26" s="87" t="s">
        <v>125</v>
      </c>
      <c r="B26" s="87" t="s">
        <v>116</v>
      </c>
      <c r="C26" s="34">
        <f>F26-4</f>
        <v>43306</v>
      </c>
      <c r="D26" s="34">
        <f>F26-3</f>
        <v>43307</v>
      </c>
      <c r="E26" s="34">
        <f>F26-2</f>
        <v>43308</v>
      </c>
      <c r="F26" s="34">
        <v>43310</v>
      </c>
      <c r="G26" s="34">
        <f>F26+4</f>
        <v>43314</v>
      </c>
      <c r="H26" s="67" t="s">
        <v>117</v>
      </c>
      <c r="I26" s="67">
        <v>5</v>
      </c>
      <c r="J26" s="67" t="s">
        <v>126</v>
      </c>
      <c r="K26" s="15"/>
    </row>
    <row r="27" spans="1:11" s="81" customFormat="1" ht="24" customHeight="1">
      <c r="A27" s="40" t="s">
        <v>127</v>
      </c>
      <c r="B27" s="40" t="s">
        <v>128</v>
      </c>
      <c r="C27" s="34">
        <f t="shared" si="0"/>
        <v>43311</v>
      </c>
      <c r="D27" s="34">
        <f t="shared" si="1"/>
        <v>43311</v>
      </c>
      <c r="E27" s="34">
        <f>F27-1</f>
        <v>43312</v>
      </c>
      <c r="F27" s="34">
        <f>F22+7</f>
        <v>43313</v>
      </c>
      <c r="G27" s="34">
        <f t="shared" si="2"/>
        <v>43319</v>
      </c>
      <c r="H27" s="67" t="s">
        <v>113</v>
      </c>
      <c r="I27" s="67">
        <v>6</v>
      </c>
      <c r="J27" s="67" t="s">
        <v>114</v>
      </c>
      <c r="K27" s="15"/>
    </row>
    <row r="28" spans="1:11" s="81" customFormat="1" ht="24" customHeight="1">
      <c r="A28" s="87" t="s">
        <v>129</v>
      </c>
      <c r="B28" s="87" t="s">
        <v>130</v>
      </c>
      <c r="C28" s="34">
        <f>F28-3</f>
        <v>43311</v>
      </c>
      <c r="D28" s="34">
        <f>F28-3</f>
        <v>43311</v>
      </c>
      <c r="E28" s="34">
        <f>F28-1</f>
        <v>43313</v>
      </c>
      <c r="F28" s="34">
        <f>F23+7</f>
        <v>43314</v>
      </c>
      <c r="G28" s="34">
        <f t="shared" si="3"/>
        <v>43319</v>
      </c>
      <c r="H28" s="67" t="s">
        <v>117</v>
      </c>
      <c r="I28" s="67">
        <v>5</v>
      </c>
      <c r="J28" s="67" t="s">
        <v>118</v>
      </c>
      <c r="K28" s="15"/>
    </row>
    <row r="29" spans="1:11" s="81" customFormat="1" ht="24" customHeight="1">
      <c r="A29" s="88" t="s">
        <v>131</v>
      </c>
      <c r="B29" s="40" t="s">
        <v>132</v>
      </c>
      <c r="C29" s="34">
        <f>E29-1</f>
        <v>43313</v>
      </c>
      <c r="D29" s="34">
        <f>E29-1</f>
        <v>43313</v>
      </c>
      <c r="E29" s="34">
        <f>F29-1</f>
        <v>43314</v>
      </c>
      <c r="F29" s="34">
        <f>F24+7</f>
        <v>43315</v>
      </c>
      <c r="G29" s="34">
        <f t="shared" si="3"/>
        <v>43320</v>
      </c>
      <c r="H29" s="67" t="s">
        <v>34</v>
      </c>
      <c r="I29" s="67">
        <v>5</v>
      </c>
      <c r="J29" s="67" t="s">
        <v>121</v>
      </c>
      <c r="K29" s="15"/>
    </row>
    <row r="30" spans="1:11" s="81" customFormat="1" ht="24" customHeight="1">
      <c r="A30" s="40" t="s">
        <v>133</v>
      </c>
      <c r="B30" s="89" t="s">
        <v>134</v>
      </c>
      <c r="C30" s="34">
        <f aca="true" t="shared" si="4" ref="C30:C35">F30-2</f>
        <v>43313</v>
      </c>
      <c r="D30" s="34">
        <f aca="true" t="shared" si="5" ref="D30:D35">F30-2</f>
        <v>43313</v>
      </c>
      <c r="E30" s="34">
        <f>F30</f>
        <v>43315</v>
      </c>
      <c r="F30" s="34">
        <f>F25+7</f>
        <v>43315</v>
      </c>
      <c r="G30" s="34">
        <f aca="true" t="shared" si="6" ref="G30:G35">F30+6</f>
        <v>43321</v>
      </c>
      <c r="H30" s="67" t="s">
        <v>101</v>
      </c>
      <c r="I30" s="67">
        <v>6</v>
      </c>
      <c r="J30" s="67" t="s">
        <v>124</v>
      </c>
      <c r="K30" s="15"/>
    </row>
    <row r="31" spans="1:11" s="81" customFormat="1" ht="24" customHeight="1">
      <c r="A31" s="87" t="s">
        <v>135</v>
      </c>
      <c r="B31" s="87" t="s">
        <v>116</v>
      </c>
      <c r="C31" s="34">
        <f>F31-4</f>
        <v>43313</v>
      </c>
      <c r="D31" s="34">
        <f>F31-3</f>
        <v>43314</v>
      </c>
      <c r="E31" s="34">
        <f>F31-2</f>
        <v>43315</v>
      </c>
      <c r="F31" s="34">
        <f>F26+7</f>
        <v>43317</v>
      </c>
      <c r="G31" s="34">
        <f>F31+4</f>
        <v>43321</v>
      </c>
      <c r="H31" s="67" t="s">
        <v>117</v>
      </c>
      <c r="I31" s="67">
        <v>5</v>
      </c>
      <c r="J31" s="67" t="s">
        <v>126</v>
      </c>
      <c r="K31" s="15"/>
    </row>
    <row r="32" spans="1:11" s="81" customFormat="1" ht="24" customHeight="1">
      <c r="A32" s="40" t="s">
        <v>136</v>
      </c>
      <c r="B32" s="40" t="s">
        <v>137</v>
      </c>
      <c r="C32" s="34">
        <f t="shared" si="4"/>
        <v>43318</v>
      </c>
      <c r="D32" s="34">
        <f t="shared" si="5"/>
        <v>43318</v>
      </c>
      <c r="E32" s="34">
        <f>F32-1</f>
        <v>43319</v>
      </c>
      <c r="F32" s="34">
        <f>F22+14</f>
        <v>43320</v>
      </c>
      <c r="G32" s="34">
        <f t="shared" si="6"/>
        <v>43326</v>
      </c>
      <c r="H32" s="67" t="s">
        <v>113</v>
      </c>
      <c r="I32" s="67">
        <v>6</v>
      </c>
      <c r="J32" s="67" t="s">
        <v>114</v>
      </c>
      <c r="K32" s="15"/>
    </row>
    <row r="33" spans="1:11" s="81" customFormat="1" ht="24" customHeight="1">
      <c r="A33" s="87" t="s">
        <v>138</v>
      </c>
      <c r="B33" s="87" t="s">
        <v>75</v>
      </c>
      <c r="C33" s="34">
        <f>F33-3</f>
        <v>43318</v>
      </c>
      <c r="D33" s="34">
        <f>F33-3</f>
        <v>43318</v>
      </c>
      <c r="E33" s="34">
        <f>F33-1</f>
        <v>43320</v>
      </c>
      <c r="F33" s="34">
        <f>F23+14</f>
        <v>43321</v>
      </c>
      <c r="G33" s="34">
        <f>F33+5</f>
        <v>43326</v>
      </c>
      <c r="H33" s="67" t="s">
        <v>117</v>
      </c>
      <c r="I33" s="67">
        <v>5</v>
      </c>
      <c r="J33" s="67" t="s">
        <v>118</v>
      </c>
      <c r="K33" s="15"/>
    </row>
    <row r="34" spans="1:11" s="81" customFormat="1" ht="24" customHeight="1">
      <c r="A34" s="88" t="s">
        <v>139</v>
      </c>
      <c r="B34" s="40" t="s">
        <v>140</v>
      </c>
      <c r="C34" s="34">
        <f>E34-1</f>
        <v>43320</v>
      </c>
      <c r="D34" s="34">
        <f>E34-1</f>
        <v>43320</v>
      </c>
      <c r="E34" s="34">
        <f>F34-1</f>
        <v>43321</v>
      </c>
      <c r="F34" s="34">
        <f>F24+14</f>
        <v>43322</v>
      </c>
      <c r="G34" s="34">
        <f>F34+5</f>
        <v>43327</v>
      </c>
      <c r="H34" s="67" t="s">
        <v>34</v>
      </c>
      <c r="I34" s="67">
        <v>5</v>
      </c>
      <c r="J34" s="67" t="s">
        <v>121</v>
      </c>
      <c r="K34" s="15"/>
    </row>
    <row r="35" spans="1:11" s="81" customFormat="1" ht="24" customHeight="1">
      <c r="A35" s="40" t="s">
        <v>141</v>
      </c>
      <c r="B35" s="89" t="s">
        <v>142</v>
      </c>
      <c r="C35" s="34">
        <f t="shared" si="4"/>
        <v>43320</v>
      </c>
      <c r="D35" s="34">
        <f t="shared" si="5"/>
        <v>43320</v>
      </c>
      <c r="E35" s="34">
        <f>F35</f>
        <v>43322</v>
      </c>
      <c r="F35" s="34">
        <f>F25+14</f>
        <v>43322</v>
      </c>
      <c r="G35" s="34">
        <f t="shared" si="6"/>
        <v>43328</v>
      </c>
      <c r="H35" s="67" t="s">
        <v>101</v>
      </c>
      <c r="I35" s="67">
        <v>6</v>
      </c>
      <c r="J35" s="67" t="s">
        <v>124</v>
      </c>
      <c r="K35" s="15"/>
    </row>
    <row r="36" spans="1:11" s="81" customFormat="1" ht="24" customHeight="1">
      <c r="A36" s="87" t="s">
        <v>143</v>
      </c>
      <c r="B36" s="87" t="s">
        <v>144</v>
      </c>
      <c r="C36" s="34">
        <f>F36-4</f>
        <v>43320</v>
      </c>
      <c r="D36" s="34">
        <f>F36-3</f>
        <v>43321</v>
      </c>
      <c r="E36" s="34">
        <f>F36-2</f>
        <v>43322</v>
      </c>
      <c r="F36" s="34">
        <f>F26+14</f>
        <v>43324</v>
      </c>
      <c r="G36" s="34">
        <f>F36+4</f>
        <v>43328</v>
      </c>
      <c r="H36" s="67" t="s">
        <v>117</v>
      </c>
      <c r="I36" s="67">
        <v>5</v>
      </c>
      <c r="J36" s="67" t="s">
        <v>126</v>
      </c>
      <c r="K36" s="15"/>
    </row>
    <row r="37" spans="1:11" s="81" customFormat="1" ht="24" customHeight="1">
      <c r="A37" s="40" t="s">
        <v>145</v>
      </c>
      <c r="B37" s="40" t="s">
        <v>146</v>
      </c>
      <c r="C37" s="34">
        <f aca="true" t="shared" si="7" ref="C37:C42">F37-2</f>
        <v>43325</v>
      </c>
      <c r="D37" s="34">
        <f aca="true" t="shared" si="8" ref="D37:D42">F37-2</f>
        <v>43325</v>
      </c>
      <c r="E37" s="34">
        <f>F37-1</f>
        <v>43326</v>
      </c>
      <c r="F37" s="34">
        <f>F22+21</f>
        <v>43327</v>
      </c>
      <c r="G37" s="34">
        <f aca="true" t="shared" si="9" ref="G37:G42">F37+6</f>
        <v>43333</v>
      </c>
      <c r="H37" s="67" t="s">
        <v>113</v>
      </c>
      <c r="I37" s="67">
        <v>6</v>
      </c>
      <c r="J37" s="67" t="s">
        <v>114</v>
      </c>
      <c r="K37" s="15"/>
    </row>
    <row r="38" spans="1:11" s="81" customFormat="1" ht="24" customHeight="1">
      <c r="A38" s="87" t="s">
        <v>115</v>
      </c>
      <c r="B38" s="87" t="s">
        <v>144</v>
      </c>
      <c r="C38" s="34">
        <f>F38-3</f>
        <v>43325</v>
      </c>
      <c r="D38" s="34">
        <f>F38-3</f>
        <v>43325</v>
      </c>
      <c r="E38" s="34">
        <f>F38-1</f>
        <v>43327</v>
      </c>
      <c r="F38" s="34">
        <f>F23+21</f>
        <v>43328</v>
      </c>
      <c r="G38" s="34">
        <f>F38+5</f>
        <v>43333</v>
      </c>
      <c r="H38" s="67" t="s">
        <v>117</v>
      </c>
      <c r="I38" s="67">
        <v>5</v>
      </c>
      <c r="J38" s="67" t="s">
        <v>118</v>
      </c>
      <c r="K38" s="15"/>
    </row>
    <row r="39" spans="1:11" s="81" customFormat="1" ht="24" customHeight="1">
      <c r="A39" s="88" t="s">
        <v>119</v>
      </c>
      <c r="B39" s="40" t="s">
        <v>60</v>
      </c>
      <c r="C39" s="34">
        <f>E39-1</f>
        <v>43327</v>
      </c>
      <c r="D39" s="34">
        <f>E39-1</f>
        <v>43327</v>
      </c>
      <c r="E39" s="34">
        <f>F39-1</f>
        <v>43328</v>
      </c>
      <c r="F39" s="34">
        <f>F24+21</f>
        <v>43329</v>
      </c>
      <c r="G39" s="34">
        <f>F39+5</f>
        <v>43334</v>
      </c>
      <c r="H39" s="67" t="s">
        <v>34</v>
      </c>
      <c r="I39" s="67">
        <v>5</v>
      </c>
      <c r="J39" s="67" t="s">
        <v>121</v>
      </c>
      <c r="K39" s="15"/>
    </row>
    <row r="40" spans="1:11" s="81" customFormat="1" ht="24" customHeight="1">
      <c r="A40" s="40" t="s">
        <v>122</v>
      </c>
      <c r="B40" s="89" t="s">
        <v>147</v>
      </c>
      <c r="C40" s="34">
        <f t="shared" si="7"/>
        <v>43327</v>
      </c>
      <c r="D40" s="34">
        <f t="shared" si="8"/>
        <v>43327</v>
      </c>
      <c r="E40" s="34">
        <f>F40</f>
        <v>43329</v>
      </c>
      <c r="F40" s="34">
        <f>F25+21</f>
        <v>43329</v>
      </c>
      <c r="G40" s="34">
        <f t="shared" si="9"/>
        <v>43335</v>
      </c>
      <c r="H40" s="67" t="s">
        <v>101</v>
      </c>
      <c r="I40" s="67">
        <v>6</v>
      </c>
      <c r="J40" s="67" t="s">
        <v>124</v>
      </c>
      <c r="K40" s="15"/>
    </row>
    <row r="41" spans="1:11" s="81" customFormat="1" ht="24" customHeight="1">
      <c r="A41" s="87" t="s">
        <v>148</v>
      </c>
      <c r="B41" s="87" t="s">
        <v>144</v>
      </c>
      <c r="C41" s="34">
        <f>F41-4</f>
        <v>43327</v>
      </c>
      <c r="D41" s="34">
        <f>F41-3</f>
        <v>43328</v>
      </c>
      <c r="E41" s="34">
        <f>F41-2</f>
        <v>43329</v>
      </c>
      <c r="F41" s="34">
        <f>F26+21</f>
        <v>43331</v>
      </c>
      <c r="G41" s="34">
        <f>F41+4</f>
        <v>43335</v>
      </c>
      <c r="H41" s="67" t="s">
        <v>117</v>
      </c>
      <c r="I41" s="67">
        <v>5</v>
      </c>
      <c r="J41" s="67" t="s">
        <v>126</v>
      </c>
      <c r="K41" s="15"/>
    </row>
    <row r="42" spans="1:11" s="81" customFormat="1" ht="24" customHeight="1">
      <c r="A42" s="40" t="s">
        <v>111</v>
      </c>
      <c r="B42" s="40" t="s">
        <v>149</v>
      </c>
      <c r="C42" s="34">
        <f t="shared" si="7"/>
        <v>43332</v>
      </c>
      <c r="D42" s="34">
        <f t="shared" si="8"/>
        <v>43332</v>
      </c>
      <c r="E42" s="34">
        <f>F42-1</f>
        <v>43333</v>
      </c>
      <c r="F42" s="34">
        <f>F22+28</f>
        <v>43334</v>
      </c>
      <c r="G42" s="34">
        <f t="shared" si="9"/>
        <v>43340</v>
      </c>
      <c r="H42" s="67" t="s">
        <v>113</v>
      </c>
      <c r="I42" s="67">
        <v>6</v>
      </c>
      <c r="J42" s="67" t="s">
        <v>114</v>
      </c>
      <c r="K42" s="15"/>
    </row>
    <row r="43" spans="1:11" s="81" customFormat="1" ht="24" customHeight="1">
      <c r="A43" s="87" t="s">
        <v>129</v>
      </c>
      <c r="B43" s="87" t="s">
        <v>150</v>
      </c>
      <c r="C43" s="34">
        <f>F43-3</f>
        <v>43332</v>
      </c>
      <c r="D43" s="34">
        <f>F43-3</f>
        <v>43332</v>
      </c>
      <c r="E43" s="34">
        <f>F43-1</f>
        <v>43334</v>
      </c>
      <c r="F43" s="34">
        <f>F23+28</f>
        <v>43335</v>
      </c>
      <c r="G43" s="34">
        <f>F43+5</f>
        <v>43340</v>
      </c>
      <c r="H43" s="67" t="s">
        <v>117</v>
      </c>
      <c r="I43" s="67">
        <v>5</v>
      </c>
      <c r="J43" s="67" t="s">
        <v>118</v>
      </c>
      <c r="K43" s="15"/>
    </row>
    <row r="44" spans="1:11" s="81" customFormat="1" ht="24" customHeight="1">
      <c r="A44" s="88" t="s">
        <v>131</v>
      </c>
      <c r="B44" s="40" t="s">
        <v>151</v>
      </c>
      <c r="C44" s="34">
        <f>E44-1</f>
        <v>43334</v>
      </c>
      <c r="D44" s="34">
        <f>E44-1</f>
        <v>43334</v>
      </c>
      <c r="E44" s="34">
        <f>F44-1</f>
        <v>43335</v>
      </c>
      <c r="F44" s="34">
        <f>F24+28</f>
        <v>43336</v>
      </c>
      <c r="G44" s="34">
        <f>F44+5</f>
        <v>43341</v>
      </c>
      <c r="H44" s="67" t="s">
        <v>34</v>
      </c>
      <c r="I44" s="67">
        <v>5</v>
      </c>
      <c r="J44" s="67" t="s">
        <v>121</v>
      </c>
      <c r="K44" s="15"/>
    </row>
    <row r="45" spans="1:11" s="81" customFormat="1" ht="24" customHeight="1">
      <c r="A45" s="40" t="s">
        <v>133</v>
      </c>
      <c r="B45" s="89" t="s">
        <v>152</v>
      </c>
      <c r="C45" s="34">
        <f aca="true" t="shared" si="10" ref="C45:C50">F45-2</f>
        <v>43334</v>
      </c>
      <c r="D45" s="34">
        <f aca="true" t="shared" si="11" ref="D45:D50">F45-2</f>
        <v>43334</v>
      </c>
      <c r="E45" s="34">
        <f>F45</f>
        <v>43336</v>
      </c>
      <c r="F45" s="34">
        <f>F25+28</f>
        <v>43336</v>
      </c>
      <c r="G45" s="34">
        <f aca="true" t="shared" si="12" ref="G45:G50">F45+6</f>
        <v>43342</v>
      </c>
      <c r="H45" s="67" t="s">
        <v>101</v>
      </c>
      <c r="I45" s="67">
        <v>6</v>
      </c>
      <c r="J45" s="67" t="s">
        <v>124</v>
      </c>
      <c r="K45" s="15"/>
    </row>
    <row r="46" spans="1:11" s="81" customFormat="1" ht="24" customHeight="1">
      <c r="A46" s="87" t="s">
        <v>125</v>
      </c>
      <c r="B46" s="87" t="s">
        <v>144</v>
      </c>
      <c r="C46" s="34">
        <f>F46-4</f>
        <v>43334</v>
      </c>
      <c r="D46" s="34">
        <f>F46-3</f>
        <v>43335</v>
      </c>
      <c r="E46" s="34">
        <f>F46-2</f>
        <v>43336</v>
      </c>
      <c r="F46" s="34">
        <f>F26+28</f>
        <v>43338</v>
      </c>
      <c r="G46" s="34">
        <f>F46+4</f>
        <v>43342</v>
      </c>
      <c r="H46" s="67" t="s">
        <v>117</v>
      </c>
      <c r="I46" s="67">
        <v>5</v>
      </c>
      <c r="J46" s="67" t="s">
        <v>126</v>
      </c>
      <c r="K46" s="15"/>
    </row>
    <row r="47" spans="1:11" s="81" customFormat="1" ht="24" customHeight="1">
      <c r="A47" s="40" t="s">
        <v>127</v>
      </c>
      <c r="B47" s="40" t="s">
        <v>153</v>
      </c>
      <c r="C47" s="34">
        <f t="shared" si="10"/>
        <v>43339</v>
      </c>
      <c r="D47" s="34">
        <f t="shared" si="11"/>
        <v>43339</v>
      </c>
      <c r="E47" s="34">
        <f>F47-1</f>
        <v>43340</v>
      </c>
      <c r="F47" s="34">
        <f>F22+35</f>
        <v>43341</v>
      </c>
      <c r="G47" s="34">
        <f t="shared" si="12"/>
        <v>43347</v>
      </c>
      <c r="H47" s="67" t="s">
        <v>113</v>
      </c>
      <c r="I47" s="67">
        <v>6</v>
      </c>
      <c r="J47" s="67" t="s">
        <v>114</v>
      </c>
      <c r="K47" s="15"/>
    </row>
    <row r="48" spans="1:11" s="81" customFormat="1" ht="24" customHeight="1">
      <c r="A48" s="87" t="s">
        <v>138</v>
      </c>
      <c r="B48" s="87" t="s">
        <v>83</v>
      </c>
      <c r="C48" s="34">
        <f>F48-3</f>
        <v>43339</v>
      </c>
      <c r="D48" s="34">
        <f>F48-3</f>
        <v>43339</v>
      </c>
      <c r="E48" s="34">
        <f>F48-1</f>
        <v>43341</v>
      </c>
      <c r="F48" s="34">
        <f>F23+35</f>
        <v>43342</v>
      </c>
      <c r="G48" s="34">
        <f>F48+5</f>
        <v>43347</v>
      </c>
      <c r="H48" s="67" t="s">
        <v>117</v>
      </c>
      <c r="I48" s="67">
        <v>5</v>
      </c>
      <c r="J48" s="67" t="s">
        <v>118</v>
      </c>
      <c r="K48" s="15"/>
    </row>
    <row r="49" spans="1:11" s="81" customFormat="1" ht="24" customHeight="1">
      <c r="A49" s="88" t="s">
        <v>139</v>
      </c>
      <c r="B49" s="40" t="s">
        <v>154</v>
      </c>
      <c r="C49" s="34">
        <f>E49-1</f>
        <v>43341</v>
      </c>
      <c r="D49" s="34">
        <f>E49-1</f>
        <v>43341</v>
      </c>
      <c r="E49" s="34">
        <f>F49-1</f>
        <v>43342</v>
      </c>
      <c r="F49" s="34">
        <f>F24+35</f>
        <v>43343</v>
      </c>
      <c r="G49" s="34">
        <f>F49+5</f>
        <v>43348</v>
      </c>
      <c r="H49" s="67" t="s">
        <v>34</v>
      </c>
      <c r="I49" s="67">
        <v>5</v>
      </c>
      <c r="J49" s="67" t="s">
        <v>121</v>
      </c>
      <c r="K49" s="15"/>
    </row>
    <row r="50" spans="1:11" s="81" customFormat="1" ht="24" customHeight="1">
      <c r="A50" s="40" t="s">
        <v>141</v>
      </c>
      <c r="B50" s="89" t="s">
        <v>155</v>
      </c>
      <c r="C50" s="34">
        <f t="shared" si="10"/>
        <v>43341</v>
      </c>
      <c r="D50" s="34">
        <f t="shared" si="11"/>
        <v>43341</v>
      </c>
      <c r="E50" s="34">
        <f>F50</f>
        <v>43343</v>
      </c>
      <c r="F50" s="34">
        <f>F25+35</f>
        <v>43343</v>
      </c>
      <c r="G50" s="34">
        <f t="shared" si="12"/>
        <v>43349</v>
      </c>
      <c r="H50" s="67" t="s">
        <v>101</v>
      </c>
      <c r="I50" s="67">
        <v>6</v>
      </c>
      <c r="J50" s="67" t="s">
        <v>124</v>
      </c>
      <c r="K50" s="15"/>
    </row>
    <row r="51" spans="1:11" s="81" customFormat="1" ht="24" customHeight="1">
      <c r="A51" s="87" t="s">
        <v>135</v>
      </c>
      <c r="B51" s="87" t="s">
        <v>144</v>
      </c>
      <c r="C51" s="34">
        <f>F51-4</f>
        <v>43341</v>
      </c>
      <c r="D51" s="34">
        <f>F51-3</f>
        <v>43342</v>
      </c>
      <c r="E51" s="34">
        <f>F51-2</f>
        <v>43343</v>
      </c>
      <c r="F51" s="34">
        <f>F26+35</f>
        <v>43345</v>
      </c>
      <c r="G51" s="34">
        <f>F51+4</f>
        <v>43349</v>
      </c>
      <c r="H51" s="67" t="s">
        <v>117</v>
      </c>
      <c r="I51" s="67">
        <v>5</v>
      </c>
      <c r="J51" s="67" t="s">
        <v>126</v>
      </c>
      <c r="K51" s="15"/>
    </row>
    <row r="52" spans="1:11" s="3" customFormat="1" ht="24" customHeight="1">
      <c r="A52" s="40" t="s">
        <v>136</v>
      </c>
      <c r="B52" s="40" t="s">
        <v>112</v>
      </c>
      <c r="C52" s="34">
        <f aca="true" t="shared" si="13" ref="C52:C57">F52-2</f>
        <v>43346</v>
      </c>
      <c r="D52" s="34">
        <f aca="true" t="shared" si="14" ref="D52:D57">F52-2</f>
        <v>43346</v>
      </c>
      <c r="E52" s="34">
        <f>F52-1</f>
        <v>43347</v>
      </c>
      <c r="F52" s="34">
        <f>F22+42</f>
        <v>43348</v>
      </c>
      <c r="G52" s="34">
        <f aca="true" t="shared" si="15" ref="G52:G57">F52+6</f>
        <v>43354</v>
      </c>
      <c r="H52" s="67" t="s">
        <v>113</v>
      </c>
      <c r="I52" s="67">
        <v>5</v>
      </c>
      <c r="J52" s="67" t="s">
        <v>114</v>
      </c>
      <c r="K52" s="91"/>
    </row>
    <row r="53" spans="1:11" s="3" customFormat="1" ht="24" customHeight="1">
      <c r="A53" s="87" t="s">
        <v>115</v>
      </c>
      <c r="B53" s="87" t="s">
        <v>156</v>
      </c>
      <c r="C53" s="34">
        <f>F53-3</f>
        <v>43346</v>
      </c>
      <c r="D53" s="34">
        <f>F53-3</f>
        <v>43346</v>
      </c>
      <c r="E53" s="34">
        <f>F53-1</f>
        <v>43348</v>
      </c>
      <c r="F53" s="34">
        <f>F23+42</f>
        <v>43349</v>
      </c>
      <c r="G53" s="34">
        <f>F53+5</f>
        <v>43354</v>
      </c>
      <c r="H53" s="67" t="s">
        <v>117</v>
      </c>
      <c r="I53" s="67">
        <v>5</v>
      </c>
      <c r="J53" s="67" t="s">
        <v>118</v>
      </c>
      <c r="K53" s="91"/>
    </row>
    <row r="54" spans="1:11" s="3" customFormat="1" ht="24" customHeight="1">
      <c r="A54" s="88" t="s">
        <v>119</v>
      </c>
      <c r="B54" s="40" t="s">
        <v>73</v>
      </c>
      <c r="C54" s="34">
        <f>E54-1</f>
        <v>43348</v>
      </c>
      <c r="D54" s="34">
        <f>E54-1</f>
        <v>43348</v>
      </c>
      <c r="E54" s="34">
        <f>F54-1</f>
        <v>43349</v>
      </c>
      <c r="F54" s="34">
        <f>F24+42</f>
        <v>43350</v>
      </c>
      <c r="G54" s="34">
        <f>F54+5</f>
        <v>43355</v>
      </c>
      <c r="H54" s="67" t="s">
        <v>34</v>
      </c>
      <c r="I54" s="67">
        <v>5</v>
      </c>
      <c r="J54" s="67" t="s">
        <v>121</v>
      </c>
      <c r="K54" s="91"/>
    </row>
    <row r="55" spans="1:11" s="3" customFormat="1" ht="24" customHeight="1">
      <c r="A55" s="40" t="s">
        <v>122</v>
      </c>
      <c r="B55" s="89" t="s">
        <v>157</v>
      </c>
      <c r="C55" s="34">
        <f t="shared" si="13"/>
        <v>43348</v>
      </c>
      <c r="D55" s="34">
        <f t="shared" si="14"/>
        <v>43348</v>
      </c>
      <c r="E55" s="34">
        <f>F55</f>
        <v>43350</v>
      </c>
      <c r="F55" s="34">
        <f>F25+42</f>
        <v>43350</v>
      </c>
      <c r="G55" s="34">
        <f t="shared" si="15"/>
        <v>43356</v>
      </c>
      <c r="H55" s="67" t="s">
        <v>101</v>
      </c>
      <c r="I55" s="67">
        <v>5</v>
      </c>
      <c r="J55" s="67" t="s">
        <v>124</v>
      </c>
      <c r="K55" s="91"/>
    </row>
    <row r="56" spans="1:11" s="3" customFormat="1" ht="24" customHeight="1">
      <c r="A56" s="87" t="s">
        <v>143</v>
      </c>
      <c r="B56" s="87" t="s">
        <v>156</v>
      </c>
      <c r="C56" s="34">
        <f>F56-4</f>
        <v>43348</v>
      </c>
      <c r="D56" s="34">
        <f>F56-3</f>
        <v>43349</v>
      </c>
      <c r="E56" s="34">
        <f>F56-2</f>
        <v>43350</v>
      </c>
      <c r="F56" s="34">
        <f>F26+42</f>
        <v>43352</v>
      </c>
      <c r="G56" s="34">
        <f>F56+4</f>
        <v>43356</v>
      </c>
      <c r="H56" s="67" t="s">
        <v>117</v>
      </c>
      <c r="I56" s="67">
        <v>5</v>
      </c>
      <c r="J56" s="67" t="s">
        <v>126</v>
      </c>
      <c r="K56" s="58"/>
    </row>
    <row r="57" spans="1:11" s="12" customFormat="1" ht="24" customHeight="1">
      <c r="A57" s="40" t="s">
        <v>145</v>
      </c>
      <c r="B57" s="40" t="s">
        <v>158</v>
      </c>
      <c r="C57" s="34">
        <f t="shared" si="13"/>
        <v>43353</v>
      </c>
      <c r="D57" s="34">
        <f t="shared" si="14"/>
        <v>43353</v>
      </c>
      <c r="E57" s="34">
        <f>F57-1</f>
        <v>43354</v>
      </c>
      <c r="F57" s="34">
        <f>F22+49</f>
        <v>43355</v>
      </c>
      <c r="G57" s="34">
        <f t="shared" si="15"/>
        <v>43361</v>
      </c>
      <c r="H57" s="67" t="s">
        <v>113</v>
      </c>
      <c r="I57" s="67">
        <v>5</v>
      </c>
      <c r="J57" s="67" t="s">
        <v>114</v>
      </c>
      <c r="K57" s="95"/>
    </row>
    <row r="58" spans="1:11" s="3" customFormat="1" ht="24" customHeight="1">
      <c r="A58" s="87" t="s">
        <v>129</v>
      </c>
      <c r="B58" s="87" t="s">
        <v>159</v>
      </c>
      <c r="C58" s="34">
        <f>F58-3</f>
        <v>43353</v>
      </c>
      <c r="D58" s="34">
        <f>F58-3</f>
        <v>43353</v>
      </c>
      <c r="E58" s="34">
        <f>F58-1</f>
        <v>43355</v>
      </c>
      <c r="F58" s="34">
        <f>F23+49</f>
        <v>43356</v>
      </c>
      <c r="G58" s="34">
        <f>F58+5</f>
        <v>43361</v>
      </c>
      <c r="H58" s="67" t="s">
        <v>117</v>
      </c>
      <c r="I58" s="67">
        <v>5</v>
      </c>
      <c r="J58" s="67" t="s">
        <v>118</v>
      </c>
      <c r="K58" s="95"/>
    </row>
    <row r="59" spans="1:11" s="3" customFormat="1" ht="24" customHeight="1">
      <c r="A59" s="88" t="s">
        <v>131</v>
      </c>
      <c r="B59" s="40" t="s">
        <v>160</v>
      </c>
      <c r="C59" s="34">
        <f>E59-1</f>
        <v>43355</v>
      </c>
      <c r="D59" s="34">
        <f>E59-1</f>
        <v>43355</v>
      </c>
      <c r="E59" s="34">
        <f>F59-1</f>
        <v>43356</v>
      </c>
      <c r="F59" s="34">
        <f>F24+49</f>
        <v>43357</v>
      </c>
      <c r="G59" s="34">
        <f>F59+5</f>
        <v>43362</v>
      </c>
      <c r="H59" s="67" t="s">
        <v>34</v>
      </c>
      <c r="I59" s="67">
        <v>5</v>
      </c>
      <c r="J59" s="67" t="s">
        <v>121</v>
      </c>
      <c r="K59" s="95"/>
    </row>
    <row r="60" spans="1:10" s="3" customFormat="1" ht="24" customHeight="1">
      <c r="A60" s="40" t="s">
        <v>133</v>
      </c>
      <c r="B60" s="89" t="s">
        <v>161</v>
      </c>
      <c r="C60" s="34">
        <f>F60-2</f>
        <v>43355</v>
      </c>
      <c r="D60" s="34">
        <f>F60-2</f>
        <v>43355</v>
      </c>
      <c r="E60" s="34">
        <f>F60</f>
        <v>43357</v>
      </c>
      <c r="F60" s="34">
        <f>F25+49</f>
        <v>43357</v>
      </c>
      <c r="G60" s="34">
        <f>F60+6</f>
        <v>43363</v>
      </c>
      <c r="H60" s="67" t="s">
        <v>101</v>
      </c>
      <c r="I60" s="67">
        <v>5</v>
      </c>
      <c r="J60" s="67" t="s">
        <v>124</v>
      </c>
    </row>
    <row r="61" spans="1:253" s="10" customFormat="1" ht="24" customHeight="1">
      <c r="A61" s="87" t="s">
        <v>148</v>
      </c>
      <c r="B61" s="87" t="s">
        <v>156</v>
      </c>
      <c r="C61" s="34">
        <f>F61-4</f>
        <v>43355</v>
      </c>
      <c r="D61" s="34">
        <f>F61-3</f>
        <v>43356</v>
      </c>
      <c r="E61" s="34">
        <f>F61-2</f>
        <v>43357</v>
      </c>
      <c r="F61" s="34">
        <f>F26+49</f>
        <v>43359</v>
      </c>
      <c r="G61" s="34">
        <f>F61+4</f>
        <v>43363</v>
      </c>
      <c r="H61" s="67" t="s">
        <v>117</v>
      </c>
      <c r="I61" s="67">
        <v>5</v>
      </c>
      <c r="J61" s="67" t="s">
        <v>126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</row>
    <row r="62" spans="1:253" s="11" customFormat="1" ht="30" customHeight="1">
      <c r="A62" s="90" t="s">
        <v>16</v>
      </c>
      <c r="B62" s="23"/>
      <c r="C62" s="24"/>
      <c r="D62" s="24"/>
      <c r="E62" s="24"/>
      <c r="F62" s="24"/>
      <c r="G62" s="24"/>
      <c r="H62" s="24"/>
      <c r="I62" s="96"/>
      <c r="J62" s="97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  <c r="IB62" s="80"/>
      <c r="IC62" s="80"/>
      <c r="ID62" s="80"/>
      <c r="IE62" s="80"/>
      <c r="IF62" s="80"/>
      <c r="IG62" s="80"/>
      <c r="IH62" s="80"/>
      <c r="II62" s="80"/>
      <c r="IJ62" s="80"/>
      <c r="IK62" s="80"/>
      <c r="IL62" s="80"/>
      <c r="IM62" s="80"/>
      <c r="IN62" s="80"/>
      <c r="IO62" s="80"/>
      <c r="IP62" s="80"/>
      <c r="IQ62" s="80"/>
      <c r="IR62" s="80"/>
      <c r="IS62" s="80"/>
    </row>
    <row r="63" spans="1:253" s="12" customFormat="1" ht="24" customHeight="1">
      <c r="A63" s="46" t="s">
        <v>17</v>
      </c>
      <c r="B63" s="26"/>
      <c r="C63" s="26"/>
      <c r="D63" s="26"/>
      <c r="E63" s="26"/>
      <c r="F63" s="26"/>
      <c r="G63" s="26"/>
      <c r="H63" s="26"/>
      <c r="I63" s="98"/>
      <c r="J63" s="91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</row>
    <row r="64" spans="1:10" s="8" customFormat="1" ht="15.75" customHeight="1">
      <c r="A64" s="48" t="s">
        <v>103</v>
      </c>
      <c r="B64" s="23"/>
      <c r="C64" s="23"/>
      <c r="D64" s="23"/>
      <c r="E64" s="23"/>
      <c r="F64" s="23"/>
      <c r="G64" s="23"/>
      <c r="H64" s="23"/>
      <c r="I64" s="23"/>
      <c r="J64" s="91"/>
    </row>
    <row r="65" spans="1:10" s="8" customFormat="1" ht="15.75" customHeight="1">
      <c r="A65" s="99"/>
      <c r="B65" s="100"/>
      <c r="C65" s="50"/>
      <c r="D65" s="50"/>
      <c r="E65" s="50"/>
      <c r="F65" s="50"/>
      <c r="G65" s="50"/>
      <c r="H65" s="50"/>
      <c r="I65" s="50"/>
      <c r="J65" s="91"/>
    </row>
    <row r="66" spans="1:253" s="5" customFormat="1" ht="15.75" customHeight="1">
      <c r="A66" s="51" t="s">
        <v>104</v>
      </c>
      <c r="B66" s="52" t="s">
        <v>105</v>
      </c>
      <c r="C66" s="12"/>
      <c r="D66" s="12"/>
      <c r="E66" s="12"/>
      <c r="F66" s="52" t="s">
        <v>106</v>
      </c>
      <c r="G66" s="74"/>
      <c r="H66" s="74"/>
      <c r="I66" s="102"/>
      <c r="J66" s="57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</row>
    <row r="67" spans="1:253" s="5" customFormat="1" ht="15.75" customHeight="1">
      <c r="A67" s="51"/>
      <c r="B67" s="52"/>
      <c r="C67" s="3"/>
      <c r="D67" s="3"/>
      <c r="E67" s="3"/>
      <c r="F67" s="52" t="s">
        <v>107</v>
      </c>
      <c r="G67" s="74"/>
      <c r="H67" s="74"/>
      <c r="I67" s="74"/>
      <c r="J67" s="10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</row>
    <row r="68" spans="1:10" ht="15.75" customHeight="1">
      <c r="A68" s="51"/>
      <c r="B68" s="52"/>
      <c r="C68" s="3"/>
      <c r="D68" s="3"/>
      <c r="E68" s="3"/>
      <c r="F68" s="52" t="s">
        <v>108</v>
      </c>
      <c r="G68" s="75"/>
      <c r="H68" s="75"/>
      <c r="I68" s="75"/>
      <c r="J68" s="103"/>
    </row>
    <row r="69" spans="1:10" ht="15.75" customHeight="1">
      <c r="A69" s="51"/>
      <c r="B69" s="79"/>
      <c r="C69" s="79"/>
      <c r="D69" s="79"/>
      <c r="E69" s="79"/>
      <c r="F69" s="75"/>
      <c r="G69" s="75"/>
      <c r="H69" s="75"/>
      <c r="I69" s="103"/>
      <c r="J69" s="103"/>
    </row>
    <row r="70" spans="2:10" ht="15.75" customHeight="1">
      <c r="B70" s="76" t="s">
        <v>94</v>
      </c>
      <c r="C70" s="101"/>
      <c r="D70" s="101"/>
      <c r="E70" s="77" t="s">
        <v>95</v>
      </c>
      <c r="J70" s="3"/>
    </row>
    <row r="71" ht="15.75" customHeight="1">
      <c r="J71" s="8"/>
    </row>
    <row r="72" ht="15.75" customHeight="1">
      <c r="J72" s="80"/>
    </row>
    <row r="73" ht="15.75" customHeight="1">
      <c r="J73" s="8"/>
    </row>
    <row r="74" ht="15">
      <c r="J74" s="8"/>
    </row>
    <row r="75" ht="15">
      <c r="J75" s="8"/>
    </row>
    <row r="76" ht="15">
      <c r="J76" s="63"/>
    </row>
    <row r="77" ht="15">
      <c r="J77" s="63"/>
    </row>
    <row r="79" spans="3:4" ht="29.25" customHeight="1">
      <c r="C79" s="14"/>
      <c r="D79" s="14"/>
    </row>
    <row r="80" ht="29.25" customHeight="1"/>
    <row r="90" spans="1:10" s="13" customFormat="1" ht="15">
      <c r="A90" s="14"/>
      <c r="B90" s="15"/>
      <c r="C90" s="15"/>
      <c r="D90" s="15"/>
      <c r="E90" s="15"/>
      <c r="F90" s="15"/>
      <c r="G90" s="15"/>
      <c r="H90" s="15"/>
      <c r="I90" s="15"/>
      <c r="J90" s="14"/>
    </row>
    <row r="91" spans="1:10" s="13" customFormat="1" ht="15">
      <c r="A91" s="14"/>
      <c r="B91" s="15"/>
      <c r="C91" s="15"/>
      <c r="D91" s="15"/>
      <c r="E91" s="15"/>
      <c r="F91" s="15"/>
      <c r="G91" s="15"/>
      <c r="H91" s="15"/>
      <c r="I91" s="15"/>
      <c r="J91" s="14"/>
    </row>
    <row r="92" spans="1:10" s="13" customFormat="1" ht="15">
      <c r="A92" s="14"/>
      <c r="B92" s="15"/>
      <c r="C92" s="15"/>
      <c r="D92" s="15"/>
      <c r="E92" s="15"/>
      <c r="F92" s="15"/>
      <c r="G92" s="15"/>
      <c r="H92" s="15"/>
      <c r="I92" s="15"/>
      <c r="J92" s="14"/>
    </row>
    <row r="93" spans="1:10" s="13" customFormat="1" ht="15">
      <c r="A93" s="14"/>
      <c r="B93" s="15"/>
      <c r="C93" s="15"/>
      <c r="D93" s="15"/>
      <c r="E93" s="15"/>
      <c r="F93" s="15"/>
      <c r="G93" s="15"/>
      <c r="H93" s="15"/>
      <c r="I93" s="15"/>
      <c r="J93" s="14"/>
    </row>
    <row r="94" spans="1:10" s="13" customFormat="1" ht="15">
      <c r="A94" s="14"/>
      <c r="B94" s="15"/>
      <c r="C94" s="15"/>
      <c r="D94" s="15"/>
      <c r="E94" s="15"/>
      <c r="F94" s="15"/>
      <c r="G94" s="15"/>
      <c r="H94" s="15"/>
      <c r="I94" s="15"/>
      <c r="J94" s="14"/>
    </row>
    <row r="95" spans="1:10" s="13" customFormat="1" ht="15">
      <c r="A95" s="14"/>
      <c r="B95" s="15"/>
      <c r="C95" s="15"/>
      <c r="D95" s="15"/>
      <c r="E95" s="15"/>
      <c r="F95" s="15"/>
      <c r="G95" s="15"/>
      <c r="H95" s="15"/>
      <c r="I95" s="15"/>
      <c r="J95" s="14"/>
    </row>
    <row r="96" spans="1:10" s="13" customFormat="1" ht="15">
      <c r="A96" s="14"/>
      <c r="B96" s="15"/>
      <c r="C96" s="15"/>
      <c r="D96" s="15"/>
      <c r="E96" s="15"/>
      <c r="F96" s="15"/>
      <c r="G96" s="15"/>
      <c r="H96" s="15"/>
      <c r="I96" s="15"/>
      <c r="J96" s="14"/>
    </row>
    <row r="97" spans="1:10" s="13" customFormat="1" ht="15">
      <c r="A97" s="14"/>
      <c r="B97" s="15"/>
      <c r="C97" s="15"/>
      <c r="D97" s="15"/>
      <c r="E97" s="15"/>
      <c r="F97" s="15"/>
      <c r="G97" s="15"/>
      <c r="H97" s="15"/>
      <c r="I97" s="15"/>
      <c r="J97" s="14"/>
    </row>
    <row r="98" spans="1:10" s="13" customFormat="1" ht="15">
      <c r="A98" s="14"/>
      <c r="B98" s="15"/>
      <c r="C98" s="15"/>
      <c r="D98" s="15"/>
      <c r="E98" s="15"/>
      <c r="F98" s="15"/>
      <c r="G98" s="15"/>
      <c r="H98" s="15"/>
      <c r="I98" s="15"/>
      <c r="J98" s="14"/>
    </row>
    <row r="99" spans="1:10" s="13" customFormat="1" ht="15">
      <c r="A99" s="14"/>
      <c r="B99" s="15"/>
      <c r="C99" s="15"/>
      <c r="D99" s="15"/>
      <c r="E99" s="15"/>
      <c r="F99" s="15"/>
      <c r="G99" s="15"/>
      <c r="H99" s="15"/>
      <c r="I99" s="15"/>
      <c r="J99" s="14"/>
    </row>
    <row r="100" ht="24" customHeight="1">
      <c r="J100" s="13"/>
    </row>
    <row r="101" ht="15">
      <c r="J101" s="13"/>
    </row>
    <row r="102" ht="15">
      <c r="J102" s="13"/>
    </row>
    <row r="103" ht="15">
      <c r="J103" s="13"/>
    </row>
    <row r="104" ht="15">
      <c r="J104" s="13"/>
    </row>
    <row r="105" ht="15">
      <c r="J105" s="13"/>
    </row>
    <row r="106" ht="15">
      <c r="J106" s="13"/>
    </row>
    <row r="107" ht="15">
      <c r="J107" s="13"/>
    </row>
    <row r="108" ht="15">
      <c r="J108" s="13"/>
    </row>
    <row r="109" ht="15">
      <c r="J109" s="13"/>
    </row>
  </sheetData>
  <sheetProtection/>
  <autoFilter ref="A21:J64"/>
  <mergeCells count="7">
    <mergeCell ref="A5:J5"/>
    <mergeCell ref="B15:E15"/>
    <mergeCell ref="A16:K16"/>
    <mergeCell ref="A20:B20"/>
    <mergeCell ref="I20:J20"/>
    <mergeCell ref="A1:J2"/>
    <mergeCell ref="A3:J4"/>
  </mergeCells>
  <hyperlinks>
    <hyperlink ref="E70" r:id="rId1" display="http://www.nohhi.com.hk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50" r:id="rId3"/>
  <ignoredErrors>
    <ignoredError sqref="G27:G30 G32:G35 G47:G5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114"/>
  <sheetViews>
    <sheetView view="pageBreakPreview" zoomScale="90" zoomScaleNormal="90" zoomScaleSheetLayoutView="90" zoomScalePageLayoutView="0" workbookViewId="0" topLeftCell="A1">
      <selection activeCell="A1" sqref="A1:K2"/>
    </sheetView>
  </sheetViews>
  <sheetFormatPr defaultColWidth="9.00390625" defaultRowHeight="15.75"/>
  <cols>
    <col min="1" max="1" width="26.75390625" style="14" customWidth="1"/>
    <col min="2" max="3" width="13.75390625" style="15" customWidth="1"/>
    <col min="4" max="4" width="16.375" style="15" customWidth="1"/>
    <col min="5" max="6" width="12.25390625" style="15" customWidth="1"/>
    <col min="7" max="7" width="16.375" style="15" customWidth="1"/>
    <col min="8" max="10" width="12.25390625" style="15" customWidth="1"/>
    <col min="11" max="11" width="13.25390625" style="14" customWidth="1"/>
    <col min="12" max="16384" width="9.00390625" style="14" customWidth="1"/>
  </cols>
  <sheetData>
    <row r="1" spans="1:12" ht="15.75" customHeight="1">
      <c r="A1" s="154" t="s">
        <v>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53"/>
    </row>
    <row r="2" spans="1:12" ht="15.7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53"/>
    </row>
    <row r="3" spans="1:12" ht="11.25" customHeight="1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54"/>
    </row>
    <row r="4" spans="1:12" ht="11.2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54"/>
    </row>
    <row r="5" spans="1:12" ht="15" customHeight="1">
      <c r="A5" s="150" t="s">
        <v>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55"/>
    </row>
    <row r="6" spans="1:12" s="1" customFormat="1" ht="22.5" customHeight="1">
      <c r="A6" s="16" t="s">
        <v>5</v>
      </c>
      <c r="B6" s="17"/>
      <c r="C6" s="17"/>
      <c r="D6" s="17"/>
      <c r="E6" s="18"/>
      <c r="F6" s="18"/>
      <c r="G6" s="18"/>
      <c r="H6" s="19"/>
      <c r="I6" s="19"/>
      <c r="J6" s="18"/>
      <c r="K6" s="18"/>
      <c r="L6" s="19"/>
    </row>
    <row r="7" spans="1:12" s="1" customFormat="1" ht="22.5" customHeight="1">
      <c r="A7" s="16" t="s">
        <v>6</v>
      </c>
      <c r="B7" s="17"/>
      <c r="C7" s="17"/>
      <c r="D7" s="17"/>
      <c r="E7" s="20"/>
      <c r="F7" s="20"/>
      <c r="G7" s="20"/>
      <c r="H7" s="20"/>
      <c r="I7" s="16"/>
      <c r="J7" s="18"/>
      <c r="K7" s="18"/>
      <c r="L7" s="19"/>
    </row>
    <row r="8" spans="1:12" s="1" customFormat="1" ht="22.5" customHeight="1">
      <c r="A8" s="20" t="s">
        <v>7</v>
      </c>
      <c r="B8" s="17"/>
      <c r="C8" s="17"/>
      <c r="D8" s="17"/>
      <c r="E8" s="20"/>
      <c r="F8" s="20"/>
      <c r="G8" s="20"/>
      <c r="H8" s="20"/>
      <c r="I8" s="20"/>
      <c r="J8" s="18"/>
      <c r="K8" s="18"/>
      <c r="L8" s="19"/>
    </row>
    <row r="9" spans="1:12" s="1" customFormat="1" ht="22.5" customHeight="1">
      <c r="A9" s="20" t="s">
        <v>8</v>
      </c>
      <c r="B9" s="17"/>
      <c r="C9" s="17"/>
      <c r="D9" s="17"/>
      <c r="E9" s="20"/>
      <c r="F9" s="20"/>
      <c r="G9" s="20"/>
      <c r="H9" s="20"/>
      <c r="I9" s="20"/>
      <c r="J9" s="18"/>
      <c r="K9" s="18"/>
      <c r="L9" s="19"/>
    </row>
    <row r="10" spans="1:12" s="1" customFormat="1" ht="22.5" customHeight="1">
      <c r="A10" s="20" t="s">
        <v>9</v>
      </c>
      <c r="B10" s="17"/>
      <c r="C10" s="17"/>
      <c r="D10" s="17"/>
      <c r="E10" s="20"/>
      <c r="F10" s="20"/>
      <c r="G10" s="20"/>
      <c r="H10" s="20"/>
      <c r="I10" s="20"/>
      <c r="J10" s="18"/>
      <c r="K10" s="18"/>
      <c r="L10" s="19"/>
    </row>
    <row r="11" spans="1:12" s="1" customFormat="1" ht="22.5" customHeight="1">
      <c r="A11" s="20" t="s">
        <v>10</v>
      </c>
      <c r="B11" s="17"/>
      <c r="C11" s="17"/>
      <c r="D11" s="17"/>
      <c r="E11" s="20"/>
      <c r="F11" s="20"/>
      <c r="G11" s="20"/>
      <c r="H11" s="20"/>
      <c r="I11" s="20"/>
      <c r="J11" s="18"/>
      <c r="K11" s="18"/>
      <c r="L11" s="19"/>
    </row>
    <row r="12" spans="1:12" s="1" customFormat="1" ht="22.5" customHeight="1">
      <c r="A12" s="20" t="s">
        <v>11</v>
      </c>
      <c r="B12" s="17"/>
      <c r="C12" s="17"/>
      <c r="D12" s="17"/>
      <c r="E12" s="20"/>
      <c r="F12" s="20"/>
      <c r="G12" s="20"/>
      <c r="H12" s="20"/>
      <c r="I12" s="20"/>
      <c r="J12" s="18"/>
      <c r="K12" s="18"/>
      <c r="L12" s="19"/>
    </row>
    <row r="13" spans="1:12" s="1" customFormat="1" ht="22.5" customHeight="1">
      <c r="A13" s="20" t="s">
        <v>12</v>
      </c>
      <c r="B13" s="17"/>
      <c r="C13" s="17"/>
      <c r="D13" s="17"/>
      <c r="E13" s="20"/>
      <c r="F13" s="20"/>
      <c r="G13" s="20"/>
      <c r="H13" s="20"/>
      <c r="I13" s="20"/>
      <c r="J13" s="18"/>
      <c r="K13" s="18"/>
      <c r="L13" s="19"/>
    </row>
    <row r="14" spans="1:12" s="1" customFormat="1" ht="22.5" customHeight="1">
      <c r="A14" s="20" t="s">
        <v>13</v>
      </c>
      <c r="B14" s="17"/>
      <c r="C14" s="17"/>
      <c r="D14" s="17"/>
      <c r="E14" s="20"/>
      <c r="F14" s="20"/>
      <c r="G14" s="20"/>
      <c r="H14" s="20"/>
      <c r="I14" s="20"/>
      <c r="J14" s="18"/>
      <c r="K14" s="18"/>
      <c r="L14" s="19"/>
    </row>
    <row r="15" spans="1:11" s="1" customFormat="1" ht="22.5" customHeight="1">
      <c r="A15" s="21" t="s">
        <v>1</v>
      </c>
      <c r="B15" s="151" t="s">
        <v>14</v>
      </c>
      <c r="C15" s="151"/>
      <c r="D15" s="151"/>
      <c r="E15" s="151"/>
      <c r="F15" s="151"/>
      <c r="G15" s="151"/>
      <c r="H15" s="151"/>
      <c r="I15" s="20"/>
      <c r="J15" s="18"/>
      <c r="K15" s="56"/>
    </row>
    <row r="16" spans="1:12" s="2" customFormat="1" ht="24.75" customHeight="1">
      <c r="A16" s="152" t="s">
        <v>165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</row>
    <row r="17" spans="1:12" s="3" customFormat="1" ht="18" customHeight="1">
      <c r="A17" s="22" t="s">
        <v>16</v>
      </c>
      <c r="B17" s="23"/>
      <c r="C17" s="23"/>
      <c r="D17" s="23"/>
      <c r="E17" s="24"/>
      <c r="F17" s="24"/>
      <c r="G17" s="24"/>
      <c r="H17" s="24"/>
      <c r="I17" s="24"/>
      <c r="J17" s="24"/>
      <c r="K17" s="57"/>
      <c r="L17" s="58"/>
    </row>
    <row r="18" spans="1:12" s="3" customFormat="1" ht="18" customHeight="1">
      <c r="A18" s="25" t="s">
        <v>97</v>
      </c>
      <c r="B18" s="26"/>
      <c r="C18" s="26"/>
      <c r="D18" s="26"/>
      <c r="E18" s="26"/>
      <c r="F18" s="26"/>
      <c r="G18" s="26"/>
      <c r="H18" s="26"/>
      <c r="I18" s="26"/>
      <c r="J18" s="26"/>
      <c r="K18" s="25"/>
      <c r="L18" s="59"/>
    </row>
    <row r="19" spans="1:12" s="4" customFormat="1" ht="18" customHeight="1">
      <c r="A19" s="27"/>
      <c r="B19" s="28"/>
      <c r="C19" s="28"/>
      <c r="D19" s="28"/>
      <c r="E19" s="15"/>
      <c r="F19" s="15"/>
      <c r="G19" s="15"/>
      <c r="H19" s="15"/>
      <c r="I19" s="15"/>
      <c r="J19" s="15"/>
      <c r="K19" s="60"/>
      <c r="L19" s="60"/>
    </row>
    <row r="20" spans="1:254" s="5" customFormat="1" ht="24.75" customHeight="1">
      <c r="A20" s="156" t="s">
        <v>166</v>
      </c>
      <c r="B20" s="156"/>
      <c r="C20" s="29"/>
      <c r="D20" s="29"/>
      <c r="E20" s="15"/>
      <c r="F20" s="15"/>
      <c r="G20" s="15"/>
      <c r="H20" s="15"/>
      <c r="I20" s="15"/>
      <c r="J20" s="15"/>
      <c r="K20" s="61">
        <v>43313</v>
      </c>
      <c r="L20" s="3"/>
      <c r="N20" s="158"/>
      <c r="O20" s="158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</row>
    <row r="21" spans="1:254" s="5" customFormat="1" ht="38.25" customHeight="1">
      <c r="A21" s="30" t="s">
        <v>19</v>
      </c>
      <c r="B21" s="31" t="s">
        <v>20</v>
      </c>
      <c r="C21" s="32" t="s">
        <v>167</v>
      </c>
      <c r="D21" s="32" t="s">
        <v>168</v>
      </c>
      <c r="E21" s="32" t="s">
        <v>169</v>
      </c>
      <c r="F21" s="32" t="s">
        <v>170</v>
      </c>
      <c r="G21" s="32" t="s">
        <v>171</v>
      </c>
      <c r="H21" s="32" t="s">
        <v>172</v>
      </c>
      <c r="I21" s="32" t="s">
        <v>173</v>
      </c>
      <c r="J21" s="64" t="s">
        <v>29</v>
      </c>
      <c r="K21" s="65" t="s">
        <v>174</v>
      </c>
      <c r="L21" s="66"/>
      <c r="N21" s="158"/>
      <c r="O21" s="158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</row>
    <row r="22" spans="1:254" s="6" customFormat="1" ht="24" customHeight="1">
      <c r="A22" s="33" t="s">
        <v>47</v>
      </c>
      <c r="B22" s="33" t="s">
        <v>48</v>
      </c>
      <c r="C22" s="34">
        <f>D22-4</f>
        <v>43298</v>
      </c>
      <c r="D22" s="34">
        <v>43302</v>
      </c>
      <c r="E22" s="34">
        <f>D22+4</f>
        <v>43306</v>
      </c>
      <c r="F22" s="34"/>
      <c r="G22" s="34"/>
      <c r="H22" s="34"/>
      <c r="I22" s="34"/>
      <c r="J22" s="67" t="s">
        <v>175</v>
      </c>
      <c r="K22" s="67" t="s">
        <v>169</v>
      </c>
      <c r="L22" s="68"/>
      <c r="M22" s="69"/>
      <c r="N22" s="159"/>
      <c r="O22" s="15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</row>
    <row r="23" spans="1:254" s="6" customFormat="1" ht="24" customHeight="1">
      <c r="A23" s="35" t="s">
        <v>47</v>
      </c>
      <c r="B23" s="35" t="s">
        <v>176</v>
      </c>
      <c r="C23" s="34">
        <f>D23-5</f>
        <v>43297</v>
      </c>
      <c r="D23" s="34">
        <v>43302</v>
      </c>
      <c r="E23" s="34"/>
      <c r="F23" s="34">
        <f>D23+5</f>
        <v>43307</v>
      </c>
      <c r="G23" s="34"/>
      <c r="H23" s="34"/>
      <c r="I23" s="34"/>
      <c r="J23" s="67" t="s">
        <v>175</v>
      </c>
      <c r="K23" s="67" t="s">
        <v>170</v>
      </c>
      <c r="L23" s="70"/>
      <c r="M23" s="69"/>
      <c r="N23" s="159"/>
      <c r="O23" s="15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</row>
    <row r="24" spans="1:254" s="6" customFormat="1" ht="24" customHeight="1">
      <c r="A24" s="36" t="s">
        <v>141</v>
      </c>
      <c r="B24" s="36" t="s">
        <v>177</v>
      </c>
      <c r="C24" s="34">
        <f>D24-7</f>
        <v>43295</v>
      </c>
      <c r="D24" s="34">
        <v>43302</v>
      </c>
      <c r="E24" s="37"/>
      <c r="F24" s="34"/>
      <c r="G24" s="34">
        <f>D24+4</f>
        <v>43306</v>
      </c>
      <c r="H24" s="34"/>
      <c r="I24" s="37">
        <f>D24+5</f>
        <v>43307</v>
      </c>
      <c r="J24" s="67" t="s">
        <v>175</v>
      </c>
      <c r="K24" s="67" t="s">
        <v>178</v>
      </c>
      <c r="L24" s="68"/>
      <c r="M24" s="69"/>
      <c r="N24" s="159"/>
      <c r="O24" s="15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</row>
    <row r="25" spans="1:254" s="6" customFormat="1" ht="24" customHeight="1">
      <c r="A25" s="36" t="s">
        <v>53</v>
      </c>
      <c r="B25" s="38" t="s">
        <v>54</v>
      </c>
      <c r="C25" s="34">
        <f>D25-6</f>
        <v>43301</v>
      </c>
      <c r="D25" s="34">
        <v>43307</v>
      </c>
      <c r="E25" s="34"/>
      <c r="F25" s="34">
        <f>D25+4</f>
        <v>43311</v>
      </c>
      <c r="G25" s="34"/>
      <c r="H25" s="34"/>
      <c r="I25" s="34"/>
      <c r="J25" s="67" t="s">
        <v>117</v>
      </c>
      <c r="K25" s="67" t="s">
        <v>170</v>
      </c>
      <c r="L25" s="68"/>
      <c r="M25" s="69"/>
      <c r="N25" s="159"/>
      <c r="O25" s="15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</row>
    <row r="26" spans="1:254" s="6" customFormat="1" ht="24" customHeight="1">
      <c r="A26" s="39" t="s">
        <v>53</v>
      </c>
      <c r="B26" s="33" t="s">
        <v>54</v>
      </c>
      <c r="C26" s="34">
        <f>D26-6</f>
        <v>43301</v>
      </c>
      <c r="D26" s="34">
        <v>43307</v>
      </c>
      <c r="E26" s="37"/>
      <c r="F26" s="34"/>
      <c r="G26" s="34"/>
      <c r="H26" s="34">
        <f>D26+5</f>
        <v>43312</v>
      </c>
      <c r="I26" s="34"/>
      <c r="J26" s="67" t="s">
        <v>117</v>
      </c>
      <c r="K26" s="67" t="s">
        <v>172</v>
      </c>
      <c r="L26" s="71"/>
      <c r="M26" s="69"/>
      <c r="N26" s="159"/>
      <c r="O26" s="15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</row>
    <row r="27" spans="1:254" s="6" customFormat="1" ht="24" customHeight="1">
      <c r="A27" s="36" t="s">
        <v>179</v>
      </c>
      <c r="B27" s="36" t="s">
        <v>180</v>
      </c>
      <c r="C27" s="34">
        <f>D27-4</f>
        <v>43305</v>
      </c>
      <c r="D27" s="34">
        <f>D22+7</f>
        <v>43309</v>
      </c>
      <c r="E27" s="34">
        <f>D27+4</f>
        <v>43313</v>
      </c>
      <c r="F27" s="34"/>
      <c r="G27" s="34"/>
      <c r="H27" s="34"/>
      <c r="I27" s="34"/>
      <c r="J27" s="67" t="s">
        <v>175</v>
      </c>
      <c r="K27" s="67" t="s">
        <v>169</v>
      </c>
      <c r="L27" s="68"/>
      <c r="M27" s="69"/>
      <c r="N27" s="159"/>
      <c r="O27" s="15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</row>
    <row r="28" spans="1:254" s="6" customFormat="1" ht="24" customHeight="1">
      <c r="A28" s="40" t="s">
        <v>179</v>
      </c>
      <c r="B28" s="40" t="s">
        <v>180</v>
      </c>
      <c r="C28" s="34">
        <f>D28-5</f>
        <v>43304</v>
      </c>
      <c r="D28" s="34">
        <f>D23+7</f>
        <v>43309</v>
      </c>
      <c r="E28" s="34"/>
      <c r="F28" s="34">
        <f>D28+5</f>
        <v>43314</v>
      </c>
      <c r="G28" s="34"/>
      <c r="H28" s="34"/>
      <c r="I28" s="34"/>
      <c r="J28" s="67" t="s">
        <v>175</v>
      </c>
      <c r="K28" s="67" t="s">
        <v>170</v>
      </c>
      <c r="L28" s="71"/>
      <c r="M28" s="69"/>
      <c r="N28" s="159"/>
      <c r="O28" s="15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</row>
    <row r="29" spans="1:254" s="6" customFormat="1" ht="24" customHeight="1">
      <c r="A29" s="36" t="s">
        <v>122</v>
      </c>
      <c r="B29" s="36" t="s">
        <v>123</v>
      </c>
      <c r="C29" s="34">
        <f>D29-7</f>
        <v>43302</v>
      </c>
      <c r="D29" s="34">
        <f>D24+7</f>
        <v>43309</v>
      </c>
      <c r="E29" s="37"/>
      <c r="F29" s="34"/>
      <c r="G29" s="34">
        <f>D29+4</f>
        <v>43313</v>
      </c>
      <c r="H29" s="34"/>
      <c r="I29" s="37">
        <f>D29+5</f>
        <v>43314</v>
      </c>
      <c r="J29" s="67" t="s">
        <v>175</v>
      </c>
      <c r="K29" s="67" t="s">
        <v>178</v>
      </c>
      <c r="L29" s="71"/>
      <c r="M29" s="69"/>
      <c r="N29" s="159"/>
      <c r="O29" s="15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</row>
    <row r="30" spans="1:254" s="6" customFormat="1" ht="24" customHeight="1">
      <c r="A30" s="36" t="s">
        <v>63</v>
      </c>
      <c r="B30" s="38" t="s">
        <v>56</v>
      </c>
      <c r="C30" s="34">
        <f>D30-6</f>
        <v>43308</v>
      </c>
      <c r="D30" s="34">
        <f>D25+7</f>
        <v>43314</v>
      </c>
      <c r="E30" s="34"/>
      <c r="F30" s="34">
        <f>D30+4</f>
        <v>43318</v>
      </c>
      <c r="G30" s="34"/>
      <c r="H30" s="34"/>
      <c r="I30" s="34"/>
      <c r="J30" s="67" t="s">
        <v>117</v>
      </c>
      <c r="K30" s="67" t="s">
        <v>170</v>
      </c>
      <c r="L30" s="71"/>
      <c r="M30" s="69"/>
      <c r="N30" s="159"/>
      <c r="O30" s="15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</row>
    <row r="31" spans="1:254" s="6" customFormat="1" ht="24" customHeight="1">
      <c r="A31" s="36" t="s">
        <v>63</v>
      </c>
      <c r="B31" s="38" t="s">
        <v>56</v>
      </c>
      <c r="C31" s="34">
        <f>D31-6</f>
        <v>43308</v>
      </c>
      <c r="D31" s="34">
        <f>D26+7</f>
        <v>43314</v>
      </c>
      <c r="E31" s="37"/>
      <c r="F31" s="34"/>
      <c r="G31" s="34"/>
      <c r="H31" s="34">
        <f>D31+5</f>
        <v>43319</v>
      </c>
      <c r="I31" s="34"/>
      <c r="J31" s="67" t="s">
        <v>117</v>
      </c>
      <c r="K31" s="67" t="s">
        <v>172</v>
      </c>
      <c r="L31" s="68"/>
      <c r="M31" s="69"/>
      <c r="N31" s="159"/>
      <c r="O31" s="15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</row>
    <row r="32" spans="1:254" s="7" customFormat="1" ht="24" customHeight="1">
      <c r="A32" s="33" t="s">
        <v>47</v>
      </c>
      <c r="B32" s="33" t="s">
        <v>181</v>
      </c>
      <c r="C32" s="34">
        <f>D32-4</f>
        <v>43312</v>
      </c>
      <c r="D32" s="41">
        <f>D22+14</f>
        <v>43316</v>
      </c>
      <c r="E32" s="34">
        <f>D32+4</f>
        <v>43320</v>
      </c>
      <c r="F32" s="34"/>
      <c r="G32" s="34"/>
      <c r="H32" s="34"/>
      <c r="I32" s="34"/>
      <c r="J32" s="67" t="s">
        <v>175</v>
      </c>
      <c r="K32" s="67" t="s">
        <v>169</v>
      </c>
      <c r="L32" s="71"/>
      <c r="M32" s="69"/>
      <c r="N32" s="159"/>
      <c r="O32" s="15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</row>
    <row r="33" spans="1:254" s="7" customFormat="1" ht="24" customHeight="1">
      <c r="A33" s="36" t="s">
        <v>182</v>
      </c>
      <c r="B33" s="38" t="s">
        <v>183</v>
      </c>
      <c r="C33" s="34">
        <f>D33-5</f>
        <v>43311</v>
      </c>
      <c r="D33" s="34">
        <f>D23+14</f>
        <v>43316</v>
      </c>
      <c r="E33" s="34"/>
      <c r="F33" s="34">
        <f>D33+5</f>
        <v>43321</v>
      </c>
      <c r="G33" s="34"/>
      <c r="H33" s="34"/>
      <c r="I33" s="34"/>
      <c r="J33" s="67" t="s">
        <v>175</v>
      </c>
      <c r="K33" s="67" t="s">
        <v>170</v>
      </c>
      <c r="L33" s="70"/>
      <c r="M33" s="69"/>
      <c r="N33" s="159"/>
      <c r="O33" s="15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</row>
    <row r="34" spans="1:254" s="7" customFormat="1" ht="24" customHeight="1">
      <c r="A34" s="39" t="s">
        <v>133</v>
      </c>
      <c r="B34" s="39" t="s">
        <v>134</v>
      </c>
      <c r="C34" s="34">
        <f>D34-7</f>
        <v>43309</v>
      </c>
      <c r="D34" s="34">
        <f>D24+14</f>
        <v>43316</v>
      </c>
      <c r="E34" s="37"/>
      <c r="F34" s="34"/>
      <c r="G34" s="34">
        <f>D34+4</f>
        <v>43320</v>
      </c>
      <c r="H34" s="34"/>
      <c r="I34" s="37">
        <f>D34+5</f>
        <v>43321</v>
      </c>
      <c r="J34" s="67" t="s">
        <v>175</v>
      </c>
      <c r="K34" s="67" t="s">
        <v>178</v>
      </c>
      <c r="L34" s="71"/>
      <c r="M34" s="69"/>
      <c r="N34" s="159"/>
      <c r="O34" s="15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</row>
    <row r="35" spans="1:254" s="7" customFormat="1" ht="24" customHeight="1">
      <c r="A35" s="35" t="s">
        <v>36</v>
      </c>
      <c r="B35" s="35" t="s">
        <v>70</v>
      </c>
      <c r="C35" s="34">
        <f>D35-6</f>
        <v>43315</v>
      </c>
      <c r="D35" s="34">
        <f>D25+14</f>
        <v>43321</v>
      </c>
      <c r="E35" s="34"/>
      <c r="F35" s="34">
        <f>D35+4</f>
        <v>43325</v>
      </c>
      <c r="G35" s="34"/>
      <c r="H35" s="34"/>
      <c r="I35" s="34"/>
      <c r="J35" s="67" t="s">
        <v>117</v>
      </c>
      <c r="K35" s="67" t="s">
        <v>170</v>
      </c>
      <c r="L35" s="71"/>
      <c r="M35" s="69"/>
      <c r="N35" s="159"/>
      <c r="O35" s="15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</row>
    <row r="36" spans="1:254" s="7" customFormat="1" ht="24" customHeight="1">
      <c r="A36" s="35" t="s">
        <v>36</v>
      </c>
      <c r="B36" s="35" t="s">
        <v>70</v>
      </c>
      <c r="C36" s="34">
        <f>D36-6</f>
        <v>43315</v>
      </c>
      <c r="D36" s="34">
        <f>D26+14</f>
        <v>43321</v>
      </c>
      <c r="E36" s="37"/>
      <c r="F36" s="34"/>
      <c r="G36" s="34"/>
      <c r="H36" s="34">
        <f>D36+5</f>
        <v>43326</v>
      </c>
      <c r="I36" s="34"/>
      <c r="J36" s="67" t="s">
        <v>117</v>
      </c>
      <c r="K36" s="67" t="s">
        <v>172</v>
      </c>
      <c r="L36" s="71"/>
      <c r="M36" s="69"/>
      <c r="N36" s="159"/>
      <c r="O36" s="15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</row>
    <row r="37" spans="1:254" s="7" customFormat="1" ht="24" customHeight="1">
      <c r="A37" s="36" t="s">
        <v>179</v>
      </c>
      <c r="B37" s="36" t="s">
        <v>184</v>
      </c>
      <c r="C37" s="34">
        <f>D37-4</f>
        <v>43319</v>
      </c>
      <c r="D37" s="34">
        <f>D22+21</f>
        <v>43323</v>
      </c>
      <c r="E37" s="34">
        <f>D37+4</f>
        <v>43327</v>
      </c>
      <c r="F37" s="34"/>
      <c r="G37" s="34"/>
      <c r="H37" s="34"/>
      <c r="I37" s="34"/>
      <c r="J37" s="67" t="s">
        <v>175</v>
      </c>
      <c r="K37" s="67" t="s">
        <v>169</v>
      </c>
      <c r="L37" s="70"/>
      <c r="M37" s="69"/>
      <c r="N37" s="159"/>
      <c r="O37" s="15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</row>
    <row r="38" spans="1:254" s="7" customFormat="1" ht="24" customHeight="1">
      <c r="A38" s="39" t="s">
        <v>185</v>
      </c>
      <c r="B38" s="39" t="s">
        <v>186</v>
      </c>
      <c r="C38" s="34">
        <f>D38-5</f>
        <v>43318</v>
      </c>
      <c r="D38" s="34">
        <f>D23+21</f>
        <v>43323</v>
      </c>
      <c r="E38" s="34"/>
      <c r="F38" s="34">
        <f>D38+5</f>
        <v>43328</v>
      </c>
      <c r="G38" s="34"/>
      <c r="H38" s="34"/>
      <c r="I38" s="34"/>
      <c r="J38" s="67" t="s">
        <v>175</v>
      </c>
      <c r="K38" s="67" t="s">
        <v>170</v>
      </c>
      <c r="L38" s="71"/>
      <c r="M38" s="69"/>
      <c r="N38" s="159"/>
      <c r="O38" s="15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</row>
    <row r="39" spans="1:254" s="7" customFormat="1" ht="24" customHeight="1">
      <c r="A39" s="36" t="s">
        <v>141</v>
      </c>
      <c r="B39" s="36" t="s">
        <v>142</v>
      </c>
      <c r="C39" s="34">
        <f>D39-7</f>
        <v>43316</v>
      </c>
      <c r="D39" s="34">
        <f>D24+21</f>
        <v>43323</v>
      </c>
      <c r="E39" s="37"/>
      <c r="F39" s="34"/>
      <c r="G39" s="34">
        <f>D39+4</f>
        <v>43327</v>
      </c>
      <c r="H39" s="34"/>
      <c r="I39" s="37">
        <f>D39+5</f>
        <v>43328</v>
      </c>
      <c r="J39" s="67" t="s">
        <v>175</v>
      </c>
      <c r="K39" s="67" t="s">
        <v>178</v>
      </c>
      <c r="L39" s="71"/>
      <c r="M39" s="69"/>
      <c r="N39" s="159"/>
      <c r="O39" s="15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</row>
    <row r="40" spans="1:254" s="7" customFormat="1" ht="24" customHeight="1">
      <c r="A40" s="36" t="s">
        <v>53</v>
      </c>
      <c r="B40" s="38" t="s">
        <v>37</v>
      </c>
      <c r="C40" s="34">
        <f>D40-6</f>
        <v>43322</v>
      </c>
      <c r="D40" s="34">
        <f>D25+21</f>
        <v>43328</v>
      </c>
      <c r="E40" s="34"/>
      <c r="F40" s="34">
        <f>D40+4</f>
        <v>43332</v>
      </c>
      <c r="G40" s="34"/>
      <c r="H40" s="34"/>
      <c r="I40" s="34"/>
      <c r="J40" s="67" t="s">
        <v>117</v>
      </c>
      <c r="K40" s="67" t="s">
        <v>170</v>
      </c>
      <c r="L40" s="68"/>
      <c r="M40" s="69"/>
      <c r="N40" s="159"/>
      <c r="O40" s="15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</row>
    <row r="41" spans="1:254" s="7" customFormat="1" ht="24" customHeight="1">
      <c r="A41" s="36" t="s">
        <v>53</v>
      </c>
      <c r="B41" s="38" t="s">
        <v>37</v>
      </c>
      <c r="C41" s="34">
        <f>D41-6</f>
        <v>43322</v>
      </c>
      <c r="D41" s="34">
        <f>D26+21</f>
        <v>43328</v>
      </c>
      <c r="E41" s="37"/>
      <c r="F41" s="34"/>
      <c r="G41" s="34"/>
      <c r="H41" s="34">
        <f>D41+5</f>
        <v>43333</v>
      </c>
      <c r="I41" s="34"/>
      <c r="J41" s="67" t="s">
        <v>117</v>
      </c>
      <c r="K41" s="67" t="s">
        <v>172</v>
      </c>
      <c r="L41" s="68"/>
      <c r="M41" s="69"/>
      <c r="N41" s="159"/>
      <c r="O41" s="15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</row>
    <row r="42" spans="1:254" s="7" customFormat="1" ht="24" customHeight="1">
      <c r="A42" s="40" t="s">
        <v>47</v>
      </c>
      <c r="B42" s="40" t="s">
        <v>187</v>
      </c>
      <c r="C42" s="34">
        <f>D42-4</f>
        <v>43326</v>
      </c>
      <c r="D42" s="34">
        <f>D22+28</f>
        <v>43330</v>
      </c>
      <c r="E42" s="34">
        <f>D42+4</f>
        <v>43334</v>
      </c>
      <c r="F42" s="34"/>
      <c r="G42" s="34"/>
      <c r="H42" s="34"/>
      <c r="I42" s="34"/>
      <c r="J42" s="67" t="s">
        <v>175</v>
      </c>
      <c r="K42" s="67" t="s">
        <v>169</v>
      </c>
      <c r="L42" s="68"/>
      <c r="M42" s="69"/>
      <c r="N42" s="159"/>
      <c r="O42" s="15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</row>
    <row r="43" spans="1:254" s="7" customFormat="1" ht="24" customHeight="1">
      <c r="A43" s="35" t="s">
        <v>188</v>
      </c>
      <c r="B43" s="35" t="s">
        <v>189</v>
      </c>
      <c r="C43" s="34">
        <f>D43-5</f>
        <v>43325</v>
      </c>
      <c r="D43" s="34">
        <f>D23+28</f>
        <v>43330</v>
      </c>
      <c r="E43" s="34"/>
      <c r="F43" s="34">
        <f>D43+5</f>
        <v>43335</v>
      </c>
      <c r="G43" s="34"/>
      <c r="H43" s="34"/>
      <c r="I43" s="34"/>
      <c r="J43" s="67" t="s">
        <v>175</v>
      </c>
      <c r="K43" s="67" t="s">
        <v>170</v>
      </c>
      <c r="L43" s="71"/>
      <c r="M43" s="69"/>
      <c r="N43" s="159"/>
      <c r="O43" s="15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</row>
    <row r="44" spans="1:254" s="7" customFormat="1" ht="24" customHeight="1">
      <c r="A44" s="39" t="s">
        <v>122</v>
      </c>
      <c r="B44" s="39" t="s">
        <v>147</v>
      </c>
      <c r="C44" s="34">
        <f>D44-7</f>
        <v>43323</v>
      </c>
      <c r="D44" s="34">
        <f>D24+28</f>
        <v>43330</v>
      </c>
      <c r="E44" s="37"/>
      <c r="F44" s="34"/>
      <c r="G44" s="34">
        <f>D44+4</f>
        <v>43334</v>
      </c>
      <c r="H44" s="34"/>
      <c r="I44" s="37">
        <f>D44+5</f>
        <v>43335</v>
      </c>
      <c r="J44" s="67" t="s">
        <v>175</v>
      </c>
      <c r="K44" s="67" t="s">
        <v>178</v>
      </c>
      <c r="L44" s="71"/>
      <c r="M44" s="69"/>
      <c r="N44" s="159"/>
      <c r="O44" s="15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</row>
    <row r="45" spans="1:254" s="7" customFormat="1" ht="24" customHeight="1">
      <c r="A45" s="36" t="s">
        <v>63</v>
      </c>
      <c r="B45" s="38" t="s">
        <v>75</v>
      </c>
      <c r="C45" s="34">
        <f>D45-6</f>
        <v>43329</v>
      </c>
      <c r="D45" s="34">
        <f>D25+28</f>
        <v>43335</v>
      </c>
      <c r="E45" s="34"/>
      <c r="F45" s="34">
        <f>D45+4</f>
        <v>43339</v>
      </c>
      <c r="G45" s="34"/>
      <c r="H45" s="34"/>
      <c r="I45" s="34"/>
      <c r="J45" s="67" t="s">
        <v>117</v>
      </c>
      <c r="K45" s="67" t="s">
        <v>170</v>
      </c>
      <c r="L45" s="71"/>
      <c r="M45" s="69"/>
      <c r="N45" s="159"/>
      <c r="O45" s="15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</row>
    <row r="46" spans="1:254" s="7" customFormat="1" ht="24" customHeight="1">
      <c r="A46" s="36" t="s">
        <v>63</v>
      </c>
      <c r="B46" s="38" t="s">
        <v>75</v>
      </c>
      <c r="C46" s="34">
        <f>D46-6</f>
        <v>43329</v>
      </c>
      <c r="D46" s="34">
        <f>D26+28</f>
        <v>43335</v>
      </c>
      <c r="E46" s="37"/>
      <c r="F46" s="34"/>
      <c r="G46" s="34"/>
      <c r="H46" s="34">
        <f>D46+5</f>
        <v>43340</v>
      </c>
      <c r="I46" s="34"/>
      <c r="J46" s="67" t="s">
        <v>117</v>
      </c>
      <c r="K46" s="67" t="s">
        <v>172</v>
      </c>
      <c r="L46" s="68"/>
      <c r="M46" s="69"/>
      <c r="N46" s="159"/>
      <c r="O46" s="15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</row>
    <row r="47" spans="1:254" s="7" customFormat="1" ht="24" customHeight="1">
      <c r="A47" s="40" t="s">
        <v>179</v>
      </c>
      <c r="B47" s="40" t="s">
        <v>190</v>
      </c>
      <c r="C47" s="34">
        <f>D47-4</f>
        <v>43333</v>
      </c>
      <c r="D47" s="34">
        <f>D22+35</f>
        <v>43337</v>
      </c>
      <c r="E47" s="34">
        <f>D47+4</f>
        <v>43341</v>
      </c>
      <c r="F47" s="34"/>
      <c r="G47" s="34"/>
      <c r="H47" s="34"/>
      <c r="I47" s="34"/>
      <c r="J47" s="67" t="s">
        <v>175</v>
      </c>
      <c r="K47" s="67" t="s">
        <v>169</v>
      </c>
      <c r="L47" s="70"/>
      <c r="M47" s="69"/>
      <c r="N47" s="159"/>
      <c r="O47" s="15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</row>
    <row r="48" spans="1:254" s="8" customFormat="1" ht="24" customHeight="1">
      <c r="A48" s="35" t="s">
        <v>182</v>
      </c>
      <c r="B48" s="35" t="s">
        <v>191</v>
      </c>
      <c r="C48" s="34">
        <f>D48-5</f>
        <v>43332</v>
      </c>
      <c r="D48" s="34">
        <f>D23+35</f>
        <v>43337</v>
      </c>
      <c r="E48" s="34"/>
      <c r="F48" s="34">
        <f>D48+5</f>
        <v>43342</v>
      </c>
      <c r="G48" s="34"/>
      <c r="H48" s="34"/>
      <c r="I48" s="34"/>
      <c r="J48" s="67" t="s">
        <v>175</v>
      </c>
      <c r="K48" s="67" t="s">
        <v>170</v>
      </c>
      <c r="L48" s="68"/>
      <c r="M48" s="69"/>
      <c r="N48" s="159"/>
      <c r="O48" s="15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</row>
    <row r="49" spans="1:254" s="8" customFormat="1" ht="24" customHeight="1">
      <c r="A49" s="39" t="s">
        <v>133</v>
      </c>
      <c r="B49" s="39" t="s">
        <v>152</v>
      </c>
      <c r="C49" s="34">
        <f>D49-7</f>
        <v>43330</v>
      </c>
      <c r="D49" s="34">
        <f>D24+35</f>
        <v>43337</v>
      </c>
      <c r="E49" s="37"/>
      <c r="F49" s="34"/>
      <c r="G49" s="34">
        <f>D49+4</f>
        <v>43341</v>
      </c>
      <c r="H49" s="34"/>
      <c r="I49" s="37">
        <f>D49+5</f>
        <v>43342</v>
      </c>
      <c r="J49" s="67" t="s">
        <v>175</v>
      </c>
      <c r="K49" s="67" t="s">
        <v>178</v>
      </c>
      <c r="L49" s="70"/>
      <c r="M49" s="69"/>
      <c r="N49" s="159"/>
      <c r="O49" s="15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</row>
    <row r="50" spans="1:254" s="8" customFormat="1" ht="24" customHeight="1">
      <c r="A50" s="36" t="s">
        <v>36</v>
      </c>
      <c r="B50" s="38" t="s">
        <v>56</v>
      </c>
      <c r="C50" s="34">
        <f>D50-6</f>
        <v>43336</v>
      </c>
      <c r="D50" s="34">
        <f>D25+35</f>
        <v>43342</v>
      </c>
      <c r="E50" s="34"/>
      <c r="F50" s="34">
        <f>D50+4</f>
        <v>43346</v>
      </c>
      <c r="G50" s="34"/>
      <c r="H50" s="34"/>
      <c r="I50" s="34"/>
      <c r="J50" s="67" t="s">
        <v>117</v>
      </c>
      <c r="K50" s="67" t="s">
        <v>170</v>
      </c>
      <c r="L50" s="68"/>
      <c r="M50" s="69"/>
      <c r="N50" s="159"/>
      <c r="O50" s="15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</row>
    <row r="51" spans="1:254" s="8" customFormat="1" ht="24" customHeight="1">
      <c r="A51" s="36" t="s">
        <v>36</v>
      </c>
      <c r="B51" s="38" t="s">
        <v>56</v>
      </c>
      <c r="C51" s="34">
        <f>D51-6</f>
        <v>43336</v>
      </c>
      <c r="D51" s="34">
        <f>D26+35</f>
        <v>43342</v>
      </c>
      <c r="E51" s="37"/>
      <c r="F51" s="34"/>
      <c r="G51" s="34"/>
      <c r="H51" s="34">
        <f>D51+5</f>
        <v>43347</v>
      </c>
      <c r="I51" s="34"/>
      <c r="J51" s="67" t="s">
        <v>117</v>
      </c>
      <c r="K51" s="67" t="s">
        <v>172</v>
      </c>
      <c r="L51" s="68"/>
      <c r="M51" s="69"/>
      <c r="N51" s="159"/>
      <c r="O51" s="15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  <c r="IS51" s="69"/>
      <c r="IT51" s="69"/>
    </row>
    <row r="52" spans="1:254" s="8" customFormat="1" ht="24" customHeight="1">
      <c r="A52" s="40" t="s">
        <v>47</v>
      </c>
      <c r="B52" s="40" t="s">
        <v>192</v>
      </c>
      <c r="C52" s="34">
        <f>D52-4</f>
        <v>43340</v>
      </c>
      <c r="D52" s="34">
        <f>D22+42</f>
        <v>43344</v>
      </c>
      <c r="E52" s="34">
        <f>D52+4</f>
        <v>43348</v>
      </c>
      <c r="F52" s="34"/>
      <c r="G52" s="34"/>
      <c r="H52" s="34"/>
      <c r="I52" s="34"/>
      <c r="J52" s="67" t="s">
        <v>175</v>
      </c>
      <c r="K52" s="67" t="s">
        <v>169</v>
      </c>
      <c r="L52" s="71"/>
      <c r="M52" s="69"/>
      <c r="N52" s="159"/>
      <c r="O52" s="15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</row>
    <row r="53" spans="1:254" s="8" customFormat="1" ht="24" customHeight="1">
      <c r="A53" s="36" t="s">
        <v>185</v>
      </c>
      <c r="B53" s="38" t="s">
        <v>193</v>
      </c>
      <c r="C53" s="34">
        <f>D53-5</f>
        <v>43339</v>
      </c>
      <c r="D53" s="34">
        <f>D23+42</f>
        <v>43344</v>
      </c>
      <c r="E53" s="34"/>
      <c r="F53" s="34">
        <f>D53+5</f>
        <v>43349</v>
      </c>
      <c r="G53" s="34"/>
      <c r="H53" s="34"/>
      <c r="I53" s="34"/>
      <c r="J53" s="67" t="s">
        <v>175</v>
      </c>
      <c r="K53" s="67" t="s">
        <v>170</v>
      </c>
      <c r="L53" s="71"/>
      <c r="M53" s="69"/>
      <c r="N53" s="159"/>
      <c r="O53" s="15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</row>
    <row r="54" spans="1:254" s="8" customFormat="1" ht="24" customHeight="1">
      <c r="A54" s="39" t="s">
        <v>141</v>
      </c>
      <c r="B54" s="39" t="s">
        <v>155</v>
      </c>
      <c r="C54" s="34">
        <f>D54-7</f>
        <v>43337</v>
      </c>
      <c r="D54" s="34">
        <f>D24+42</f>
        <v>43344</v>
      </c>
      <c r="E54" s="37"/>
      <c r="F54" s="34"/>
      <c r="G54" s="34">
        <f>D54+4</f>
        <v>43348</v>
      </c>
      <c r="H54" s="34"/>
      <c r="I54" s="37">
        <f>D54+5</f>
        <v>43349</v>
      </c>
      <c r="J54" s="67" t="s">
        <v>175</v>
      </c>
      <c r="K54" s="67" t="s">
        <v>178</v>
      </c>
      <c r="L54" s="71"/>
      <c r="M54" s="69"/>
      <c r="N54" s="159"/>
      <c r="O54" s="15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</row>
    <row r="55" spans="1:254" s="8" customFormat="1" ht="24" customHeight="1">
      <c r="A55" s="42" t="s">
        <v>53</v>
      </c>
      <c r="B55" s="42" t="s">
        <v>70</v>
      </c>
      <c r="C55" s="34">
        <f>D55-6</f>
        <v>43343</v>
      </c>
      <c r="D55" s="34">
        <f>D25+42</f>
        <v>43349</v>
      </c>
      <c r="E55" s="34"/>
      <c r="F55" s="34">
        <f>D55+4</f>
        <v>43353</v>
      </c>
      <c r="G55" s="34"/>
      <c r="H55" s="34"/>
      <c r="I55" s="34"/>
      <c r="J55" s="67" t="s">
        <v>117</v>
      </c>
      <c r="K55" s="67" t="s">
        <v>170</v>
      </c>
      <c r="L55" s="71"/>
      <c r="M55" s="69"/>
      <c r="N55" s="159"/>
      <c r="O55" s="15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</row>
    <row r="56" spans="1:254" s="8" customFormat="1" ht="24" customHeight="1">
      <c r="A56" s="42" t="s">
        <v>53</v>
      </c>
      <c r="B56" s="42" t="s">
        <v>70</v>
      </c>
      <c r="C56" s="34">
        <f>D56-6</f>
        <v>43343</v>
      </c>
      <c r="D56" s="34">
        <f>D26+42</f>
        <v>43349</v>
      </c>
      <c r="E56" s="37"/>
      <c r="F56" s="34"/>
      <c r="G56" s="34"/>
      <c r="H56" s="34">
        <f>D56+5</f>
        <v>43354</v>
      </c>
      <c r="I56" s="34"/>
      <c r="J56" s="67" t="s">
        <v>117</v>
      </c>
      <c r="K56" s="67" t="s">
        <v>172</v>
      </c>
      <c r="L56" s="71"/>
      <c r="M56" s="69"/>
      <c r="N56" s="159"/>
      <c r="O56" s="15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</row>
    <row r="57" spans="1:15" s="9" customFormat="1" ht="24" customHeight="1">
      <c r="A57" s="43" t="s">
        <v>16</v>
      </c>
      <c r="B57" s="44"/>
      <c r="C57" s="44"/>
      <c r="D57" s="44"/>
      <c r="E57" s="45"/>
      <c r="F57" s="45"/>
      <c r="G57" s="45"/>
      <c r="H57" s="45"/>
      <c r="I57" s="45"/>
      <c r="J57" s="45"/>
      <c r="K57" s="72"/>
      <c r="L57" s="73"/>
      <c r="M57" s="73"/>
      <c r="N57" s="158"/>
      <c r="O57" s="158"/>
    </row>
    <row r="58" spans="1:15" s="3" customFormat="1" ht="24" customHeight="1">
      <c r="A58" s="46" t="s">
        <v>97</v>
      </c>
      <c r="B58" s="26"/>
      <c r="C58" s="26"/>
      <c r="D58" s="26"/>
      <c r="E58" s="26"/>
      <c r="F58" s="26"/>
      <c r="G58" s="26"/>
      <c r="H58" s="26"/>
      <c r="I58" s="26"/>
      <c r="J58" s="26"/>
      <c r="K58" s="72"/>
      <c r="L58" s="73"/>
      <c r="M58" s="73"/>
      <c r="N58" s="158"/>
      <c r="O58" s="158"/>
    </row>
    <row r="59" spans="1:15" s="3" customFormat="1" ht="24" customHeight="1">
      <c r="A59" s="47" t="s">
        <v>102</v>
      </c>
      <c r="B59" s="26"/>
      <c r="C59" s="26"/>
      <c r="D59" s="26"/>
      <c r="E59" s="26"/>
      <c r="F59" s="26"/>
      <c r="G59" s="26"/>
      <c r="H59" s="26"/>
      <c r="I59" s="26"/>
      <c r="J59" s="26"/>
      <c r="K59" s="72"/>
      <c r="N59" s="158"/>
      <c r="O59" s="158"/>
    </row>
    <row r="60" spans="1:15" s="3" customFormat="1" ht="24" customHeight="1">
      <c r="A60" s="48" t="s">
        <v>103</v>
      </c>
      <c r="B60" s="23"/>
      <c r="C60" s="23"/>
      <c r="D60" s="23"/>
      <c r="E60" s="23"/>
      <c r="F60" s="23"/>
      <c r="G60" s="23"/>
      <c r="H60" s="23"/>
      <c r="I60" s="23"/>
      <c r="J60" s="23"/>
      <c r="K60" s="73"/>
      <c r="N60" s="158"/>
      <c r="O60" s="158"/>
    </row>
    <row r="61" spans="1:15" s="3" customFormat="1" ht="24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73"/>
      <c r="N61" s="158"/>
      <c r="O61" s="158"/>
    </row>
    <row r="62" spans="1:15" s="3" customFormat="1" ht="24" customHeight="1">
      <c r="A62" s="51" t="s">
        <v>104</v>
      </c>
      <c r="B62" s="52" t="s">
        <v>105</v>
      </c>
      <c r="C62" s="52"/>
      <c r="D62" s="52"/>
      <c r="E62" s="12"/>
      <c r="F62" s="12"/>
      <c r="G62" s="12"/>
      <c r="H62" s="12"/>
      <c r="I62" s="52" t="s">
        <v>106</v>
      </c>
      <c r="J62" s="74"/>
      <c r="N62" s="158"/>
      <c r="O62" s="158"/>
    </row>
    <row r="63" spans="1:15" s="3" customFormat="1" ht="24" customHeight="1">
      <c r="A63" s="51"/>
      <c r="B63" s="52"/>
      <c r="C63" s="52"/>
      <c r="D63" s="52"/>
      <c r="I63" s="52" t="s">
        <v>107</v>
      </c>
      <c r="J63" s="74"/>
      <c r="N63" s="158"/>
      <c r="O63" s="158"/>
    </row>
    <row r="64" spans="1:15" s="3" customFormat="1" ht="21.75" customHeight="1">
      <c r="A64" s="51"/>
      <c r="B64" s="52"/>
      <c r="C64" s="52"/>
      <c r="D64" s="52"/>
      <c r="I64" s="52" t="s">
        <v>108</v>
      </c>
      <c r="J64" s="75"/>
      <c r="N64" s="158"/>
      <c r="O64" s="158"/>
    </row>
    <row r="65" spans="1:15" s="3" customFormat="1" ht="24.75" customHeight="1">
      <c r="A65" s="51"/>
      <c r="B65" s="52"/>
      <c r="C65" s="52"/>
      <c r="D65" s="52"/>
      <c r="E65" s="52"/>
      <c r="F65" s="52"/>
      <c r="G65" s="52"/>
      <c r="H65" s="52"/>
      <c r="I65" s="75"/>
      <c r="J65" s="75"/>
      <c r="N65" s="158"/>
      <c r="O65" s="158"/>
    </row>
    <row r="66" spans="1:15" s="3" customFormat="1" ht="18.75" customHeight="1">
      <c r="A66" s="14"/>
      <c r="B66" s="76" t="s">
        <v>94</v>
      </c>
      <c r="C66" s="76"/>
      <c r="D66" s="76"/>
      <c r="E66" s="77" t="s">
        <v>95</v>
      </c>
      <c r="F66" s="77"/>
      <c r="G66" s="77"/>
      <c r="H66" s="15"/>
      <c r="I66" s="15"/>
      <c r="J66" s="15"/>
      <c r="N66" s="158"/>
      <c r="O66" s="158"/>
    </row>
    <row r="67" s="3" customFormat="1" ht="18.75" customHeight="1"/>
    <row r="68" s="3" customFormat="1" ht="18.75" customHeight="1"/>
    <row r="69" s="3" customFormat="1" ht="18.75" customHeight="1"/>
    <row r="70" spans="1:10" s="3" customFormat="1" ht="15">
      <c r="A70" s="14"/>
      <c r="B70" s="15"/>
      <c r="C70" s="15"/>
      <c r="D70" s="15"/>
      <c r="E70" s="15"/>
      <c r="F70" s="15"/>
      <c r="G70" s="15"/>
      <c r="H70" s="15"/>
      <c r="I70" s="15"/>
      <c r="J70" s="15"/>
    </row>
    <row r="71" spans="1:10" s="3" customFormat="1" ht="15.7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</row>
    <row r="72" spans="1:254" s="3" customFormat="1" ht="15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  <c r="IT72" s="78"/>
    </row>
    <row r="73" spans="1:254" s="3" customFormat="1" ht="15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79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0" customFormat="1" ht="15.75" customHeight="1">
      <c r="A74" s="14"/>
      <c r="B74" s="15"/>
      <c r="C74" s="15"/>
      <c r="D74" s="15"/>
      <c r="E74" s="15"/>
      <c r="F74" s="15"/>
      <c r="G74" s="15"/>
      <c r="H74" s="15"/>
      <c r="I74" s="15"/>
      <c r="J74" s="15"/>
      <c r="L74" s="3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</row>
    <row r="75" spans="1:254" s="10" customFormat="1" ht="15.7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8"/>
      <c r="L75" s="3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</row>
    <row r="76" spans="1:254" s="11" customFormat="1" ht="30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8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0"/>
      <c r="FF76" s="80"/>
      <c r="FG76" s="80"/>
      <c r="FH76" s="80"/>
      <c r="FI76" s="80"/>
      <c r="FJ76" s="80"/>
      <c r="FK76" s="80"/>
      <c r="FL76" s="80"/>
      <c r="FM76" s="80"/>
      <c r="FN76" s="80"/>
      <c r="FO76" s="80"/>
      <c r="FP76" s="80"/>
      <c r="FQ76" s="80"/>
      <c r="FR76" s="80"/>
      <c r="FS76" s="80"/>
      <c r="FT76" s="80"/>
      <c r="FU76" s="80"/>
      <c r="FV76" s="80"/>
      <c r="FW76" s="80"/>
      <c r="FX76" s="80"/>
      <c r="FY76" s="80"/>
      <c r="FZ76" s="80"/>
      <c r="GA76" s="80"/>
      <c r="GB76" s="80"/>
      <c r="GC76" s="80"/>
      <c r="GD76" s="80"/>
      <c r="GE76" s="80"/>
      <c r="GF76" s="80"/>
      <c r="GG76" s="80"/>
      <c r="GH76" s="80"/>
      <c r="GI76" s="80"/>
      <c r="GJ76" s="80"/>
      <c r="GK76" s="80"/>
      <c r="GL76" s="80"/>
      <c r="GM76" s="80"/>
      <c r="GN76" s="80"/>
      <c r="GO76" s="80"/>
      <c r="GP76" s="80"/>
      <c r="GQ76" s="80"/>
      <c r="GR76" s="80"/>
      <c r="GS76" s="80"/>
      <c r="GT76" s="80"/>
      <c r="GU76" s="80"/>
      <c r="GV76" s="80"/>
      <c r="GW76" s="80"/>
      <c r="GX76" s="80"/>
      <c r="GY76" s="80"/>
      <c r="GZ76" s="80"/>
      <c r="HA76" s="80"/>
      <c r="HB76" s="80"/>
      <c r="HC76" s="80"/>
      <c r="HD76" s="80"/>
      <c r="HE76" s="80"/>
      <c r="HF76" s="80"/>
      <c r="HG76" s="80"/>
      <c r="HH76" s="80"/>
      <c r="HI76" s="80"/>
      <c r="HJ76" s="80"/>
      <c r="HK76" s="80"/>
      <c r="HL76" s="80"/>
      <c r="HM76" s="80"/>
      <c r="HN76" s="80"/>
      <c r="HO76" s="80"/>
      <c r="HP76" s="80"/>
      <c r="HQ76" s="80"/>
      <c r="HR76" s="80"/>
      <c r="HS76" s="80"/>
      <c r="HT76" s="80"/>
      <c r="HU76" s="80"/>
      <c r="HV76" s="80"/>
      <c r="HW76" s="80"/>
      <c r="HX76" s="80"/>
      <c r="HY76" s="80"/>
      <c r="HZ76" s="80"/>
      <c r="IA76" s="80"/>
      <c r="IB76" s="80"/>
      <c r="IC76" s="80"/>
      <c r="ID76" s="80"/>
      <c r="IE76" s="80"/>
      <c r="IF76" s="80"/>
      <c r="IG76" s="80"/>
      <c r="IH76" s="80"/>
      <c r="II76" s="80"/>
      <c r="IJ76" s="80"/>
      <c r="IK76" s="80"/>
      <c r="IL76" s="80"/>
      <c r="IM76" s="80"/>
      <c r="IN76" s="80"/>
      <c r="IO76" s="80"/>
      <c r="IP76" s="80"/>
      <c r="IQ76" s="80"/>
      <c r="IR76" s="80"/>
      <c r="IS76" s="80"/>
      <c r="IT76" s="80"/>
    </row>
    <row r="77" spans="1:254" s="12" customFormat="1" ht="24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80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</row>
    <row r="78" spans="1:10" s="8" customFormat="1" ht="15.7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</row>
    <row r="79" spans="1:10" s="8" customFormat="1" ht="15.7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</row>
    <row r="80" spans="1:254" s="5" customFormat="1" ht="15.7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8"/>
      <c r="L80" s="12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5" customFormat="1" ht="15.7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2"/>
      <c r="L81" s="12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1:12" ht="15.75" customHeight="1">
      <c r="K82" s="12"/>
      <c r="L82" s="69"/>
    </row>
    <row r="83" spans="11:12" ht="15.75" customHeight="1">
      <c r="K83" s="69"/>
      <c r="L83" s="69"/>
    </row>
    <row r="84" spans="11:12" ht="15.75" customHeight="1">
      <c r="K84" s="69"/>
      <c r="L84" s="69"/>
    </row>
    <row r="85" spans="11:12" ht="15.75" customHeight="1">
      <c r="K85" s="69"/>
      <c r="L85" s="69"/>
    </row>
    <row r="86" spans="11:12" ht="15.75" customHeight="1">
      <c r="K86" s="69"/>
      <c r="L86" s="69"/>
    </row>
    <row r="87" spans="11:12" ht="15.75" customHeight="1">
      <c r="K87" s="69"/>
      <c r="L87" s="69"/>
    </row>
    <row r="88" spans="11:12" ht="15">
      <c r="K88" s="69"/>
      <c r="L88" s="69"/>
    </row>
    <row r="89" spans="11:12" ht="15">
      <c r="K89" s="69"/>
      <c r="L89" s="69"/>
    </row>
    <row r="90" spans="11:12" ht="15">
      <c r="K90" s="69"/>
      <c r="L90" s="69"/>
    </row>
    <row r="91" spans="11:12" ht="15">
      <c r="K91" s="69"/>
      <c r="L91" s="69"/>
    </row>
    <row r="92" spans="11:12" ht="15">
      <c r="K92" s="69"/>
      <c r="L92" s="69"/>
    </row>
    <row r="93" spans="11:12" ht="29.25" customHeight="1">
      <c r="K93" s="69"/>
      <c r="L93" s="69"/>
    </row>
    <row r="94" spans="11:12" ht="29.25" customHeight="1">
      <c r="K94" s="69"/>
      <c r="L94" s="69"/>
    </row>
    <row r="95" spans="11:12" ht="15">
      <c r="K95" s="69"/>
      <c r="L95" s="69"/>
    </row>
    <row r="96" spans="11:12" ht="15">
      <c r="K96" s="69"/>
      <c r="L96" s="69"/>
    </row>
    <row r="97" spans="11:12" ht="15">
      <c r="K97" s="69"/>
      <c r="L97" s="69"/>
    </row>
    <row r="98" spans="11:12" ht="15">
      <c r="K98" s="69"/>
      <c r="L98" s="69"/>
    </row>
    <row r="99" spans="11:12" ht="15">
      <c r="K99" s="69"/>
      <c r="L99" s="69"/>
    </row>
    <row r="100" spans="11:12" ht="15">
      <c r="K100" s="69"/>
      <c r="L100" s="69"/>
    </row>
    <row r="101" spans="11:12" ht="15">
      <c r="K101" s="69"/>
      <c r="L101" s="69"/>
    </row>
    <row r="102" spans="11:12" ht="15">
      <c r="K102" s="69"/>
      <c r="L102" s="69"/>
    </row>
    <row r="103" spans="11:12" ht="15">
      <c r="K103" s="69"/>
      <c r="L103" s="69"/>
    </row>
    <row r="104" spans="1:12" s="13" customFormat="1" ht="1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69"/>
      <c r="L104" s="8"/>
    </row>
    <row r="105" spans="1:12" s="13" customFormat="1" ht="15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8"/>
      <c r="L105" s="8"/>
    </row>
    <row r="106" spans="1:12" s="13" customFormat="1" ht="15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8"/>
      <c r="L106" s="8"/>
    </row>
    <row r="107" spans="1:12" s="13" customFormat="1" ht="15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8"/>
      <c r="L107" s="8"/>
    </row>
    <row r="108" spans="1:11" s="13" customFormat="1" ht="1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8"/>
    </row>
    <row r="109" spans="1:10" s="13" customFormat="1" ht="15">
      <c r="A109" s="14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s="13" customFormat="1" ht="15">
      <c r="A110" s="14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s="13" customFormat="1" ht="15">
      <c r="A111" s="14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s="13" customFormat="1" ht="15">
      <c r="A112" s="14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s="13" customFormat="1" ht="15">
      <c r="A113" s="14"/>
      <c r="B113" s="15"/>
      <c r="C113" s="15"/>
      <c r="D113" s="15"/>
      <c r="E113" s="15"/>
      <c r="F113" s="15"/>
      <c r="G113" s="15"/>
      <c r="H113" s="15"/>
      <c r="I113" s="15"/>
      <c r="J113" s="15"/>
    </row>
    <row r="114" ht="24" customHeight="1">
      <c r="K114" s="13"/>
    </row>
  </sheetData>
  <sheetProtection/>
  <autoFilter ref="A21:K60"/>
  <mergeCells count="7">
    <mergeCell ref="A5:K5"/>
    <mergeCell ref="B15:H15"/>
    <mergeCell ref="A16:L16"/>
    <mergeCell ref="A20:B20"/>
    <mergeCell ref="N20:O66"/>
    <mergeCell ref="A1:K2"/>
    <mergeCell ref="A3:K4"/>
  </mergeCells>
  <hyperlinks>
    <hyperlink ref="E66" r:id="rId1" display="http://www.nohhi.com.hk"/>
  </hyperlinks>
  <printOptions horizontalCentered="1"/>
  <pageMargins left="0.39" right="0.39" top="0.39" bottom="0.39" header="0.55" footer="0"/>
  <pageSetup horizontalDpi="600" verticalDpi="600" orientation="portrait" paperSize="9" scale="32" r:id="rId3"/>
  <headerFooter alignWithMargins="0">
    <oddFooter>&amp;CPAGE : &amp;P / &amp;N</oddFooter>
  </headerFooter>
  <rowBreaks count="1" manualBreakCount="1">
    <brk id="67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D001</dc:creator>
  <cp:keywords/>
  <dc:description/>
  <cp:lastModifiedBy>NOHHI</cp:lastModifiedBy>
  <cp:lastPrinted>2018-08-06T08:19:46Z</cp:lastPrinted>
  <dcterms:created xsi:type="dcterms:W3CDTF">2001-12-13T04:28:01Z</dcterms:created>
  <dcterms:modified xsi:type="dcterms:W3CDTF">2018-08-06T08:19:53Z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