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xr:revisionPtr revIDLastSave="0" documentId="10_ncr:8100000_{00903907-3784-4BAD-AF21-2754102F93B6}" xr6:coauthVersionLast="33" xr6:coauthVersionMax="33" xr10:uidLastSave="{00000000-0000-0000-0000-000000000000}"/>
  <bookViews>
    <workbookView xWindow="0" yWindow="0" windowWidth="20490" windowHeight="7710" tabRatio="694" xr2:uid="{00000000-000D-0000-FFFF-FFFF00000000}"/>
  </bookViews>
  <sheets>
    <sheet name="HONGKONG-FCL(APR,2018)" sheetId="18" r:id="rId1"/>
    <sheet name="HONGKONG-LCL(APR,2018) " sheetId="30" r:id="rId2"/>
    <sheet name="カレンダー" sheetId="33" r:id="rId3"/>
    <sheet name="CALENDER" sheetId="34" r:id="rId4"/>
    <sheet name="OOCL" sheetId="27" state="hidden" r:id="rId5"/>
    <sheet name="YM" sheetId="28" state="hidden" r:id="rId6"/>
    <sheet name="MOL" sheetId="29" state="hidden" r:id="rId7"/>
    <sheet name="ECU" sheetId="31" state="hidden" r:id="rId8"/>
  </sheets>
  <definedNames>
    <definedName name="_xlnm._FilterDatabase" localSheetId="0" hidden="1">'HONGKONG-FCL(APR,2018)'!$A$36:$AQ$208</definedName>
    <definedName name="_xlnm._FilterDatabase" localSheetId="1" hidden="1">'HONGKONG-LCL(APR,2018) '!$A$19:$AP$77</definedName>
    <definedName name="A">#REF!</definedName>
    <definedName name="CFS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'HONGKONG-FCL(APR,2018)'!$A$1:$AA$213</definedName>
    <definedName name="_xlnm.Print_Area" localSheetId="1">'HONGKONG-LCL(APR,2018) '!$A$1:$Z$89</definedName>
    <definedName name="_xlnm.Print_Titles" localSheetId="0">'HONGKONG-FCL(APR,2018)'!$5:$7</definedName>
    <definedName name="_xlnm.Print_Titles" localSheetId="1">'HONGKONG-LCL(APR,2018) '!$5:$7</definedName>
    <definedName name="VESSEL" localSheetId="1">'HONGKONG-LCL(APR,2018) '!$A$93:$A$201</definedName>
    <definedName name="VESSEL">'HONGKONG-FCL(APR,2018)'!$A$216:$A$323</definedName>
  </definedNames>
  <calcPr calcId="162913" iterateDelta="1E-4"/>
</workbook>
</file>

<file path=xl/calcChain.xml><?xml version="1.0" encoding="utf-8"?>
<calcChain xmlns="http://schemas.openxmlformats.org/spreadsheetml/2006/main">
  <c r="J137" i="18" l="1"/>
  <c r="K137" i="18" s="1"/>
  <c r="I137" i="18"/>
  <c r="H137" i="18"/>
  <c r="C137" i="18"/>
  <c r="I136" i="18"/>
  <c r="H136" i="18"/>
  <c r="I135" i="18"/>
  <c r="H135" i="18"/>
  <c r="I134" i="18"/>
  <c r="H134" i="18"/>
  <c r="I133" i="18"/>
  <c r="H133" i="18"/>
  <c r="I132" i="18"/>
  <c r="H132" i="18"/>
  <c r="I110" i="18"/>
  <c r="H110" i="18"/>
  <c r="C110" i="18"/>
  <c r="I109" i="18"/>
  <c r="H109" i="18"/>
  <c r="C109" i="18"/>
  <c r="I108" i="18"/>
  <c r="H108" i="18"/>
  <c r="C108" i="18"/>
  <c r="I107" i="18"/>
  <c r="H107" i="18"/>
  <c r="C107" i="18"/>
  <c r="I106" i="18"/>
  <c r="H106" i="18"/>
  <c r="I105" i="18"/>
  <c r="H105" i="18"/>
  <c r="D137" i="18" l="1"/>
  <c r="E137" i="18" s="1"/>
  <c r="F137" i="18"/>
  <c r="G137" i="18" s="1"/>
  <c r="AC19" i="30"/>
  <c r="AE19" i="30"/>
  <c r="AC20" i="30"/>
  <c r="AE20" i="30"/>
  <c r="AC21" i="30"/>
  <c r="AE21" i="30"/>
  <c r="AC22" i="30"/>
  <c r="AE22" i="30"/>
  <c r="AC23" i="30"/>
  <c r="AE23" i="30"/>
  <c r="AC24" i="30"/>
  <c r="AE24" i="30"/>
  <c r="AC25" i="30"/>
  <c r="AE25" i="30"/>
  <c r="AC29" i="30" l="1"/>
  <c r="AC30" i="30"/>
  <c r="AC31" i="30"/>
  <c r="AC32" i="30"/>
  <c r="AC33" i="30"/>
  <c r="AC34" i="30"/>
  <c r="AC35" i="30"/>
  <c r="H53" i="18" l="1"/>
  <c r="I53" i="18"/>
  <c r="J53" i="18"/>
  <c r="K53" i="18" s="1"/>
  <c r="H54" i="18"/>
  <c r="I54" i="18"/>
  <c r="J54" i="18"/>
  <c r="D54" i="18" s="1"/>
  <c r="E54" i="18" s="1"/>
  <c r="H55" i="18"/>
  <c r="I55" i="18"/>
  <c r="J55" i="18"/>
  <c r="F55" i="18" s="1"/>
  <c r="G55" i="18" s="1"/>
  <c r="C56" i="18"/>
  <c r="H56" i="18"/>
  <c r="I56" i="18"/>
  <c r="J56" i="18"/>
  <c r="F56" i="18" s="1"/>
  <c r="G56" i="18" s="1"/>
  <c r="C57" i="18"/>
  <c r="H57" i="18"/>
  <c r="I57" i="18"/>
  <c r="J57" i="18"/>
  <c r="K57" i="18" s="1"/>
  <c r="C58" i="18"/>
  <c r="H58" i="18"/>
  <c r="I58" i="18"/>
  <c r="J58" i="18"/>
  <c r="D58" i="18" s="1"/>
  <c r="E58" i="18" s="1"/>
  <c r="C59" i="18"/>
  <c r="H59" i="18"/>
  <c r="I59" i="18"/>
  <c r="J59" i="18"/>
  <c r="F59" i="18" s="1"/>
  <c r="G59" i="18" s="1"/>
  <c r="C60" i="18"/>
  <c r="H60" i="18"/>
  <c r="I60" i="18"/>
  <c r="J60" i="18"/>
  <c r="F60" i="18" s="1"/>
  <c r="G60" i="18" s="1"/>
  <c r="I46" i="30"/>
  <c r="F46" i="30" s="1"/>
  <c r="G46" i="30" s="1"/>
  <c r="I47" i="30"/>
  <c r="F47" i="30" s="1"/>
  <c r="G47" i="30" s="1"/>
  <c r="I48" i="30"/>
  <c r="F48" i="30" s="1"/>
  <c r="G48" i="30" s="1"/>
  <c r="I57" i="30"/>
  <c r="D57" i="30" s="1"/>
  <c r="E57" i="30" s="1"/>
  <c r="Y46" i="30"/>
  <c r="Y47" i="30"/>
  <c r="Y48" i="30"/>
  <c r="J48" i="30" l="1"/>
  <c r="K55" i="18"/>
  <c r="J57" i="30"/>
  <c r="J47" i="30"/>
  <c r="F57" i="30"/>
  <c r="G57" i="30" s="1"/>
  <c r="J46" i="30"/>
  <c r="D47" i="30"/>
  <c r="E47" i="30" s="1"/>
  <c r="D48" i="30"/>
  <c r="E48" i="30" s="1"/>
  <c r="D55" i="18"/>
  <c r="E55" i="18" s="1"/>
  <c r="D60" i="18"/>
  <c r="E60" i="18" s="1"/>
  <c r="K58" i="18"/>
  <c r="K54" i="18"/>
  <c r="D56" i="18"/>
  <c r="E56" i="18" s="1"/>
  <c r="K59" i="18"/>
  <c r="D59" i="18"/>
  <c r="E59" i="18" s="1"/>
  <c r="F53" i="18"/>
  <c r="G53" i="18" s="1"/>
  <c r="F58" i="18"/>
  <c r="G58" i="18" s="1"/>
  <c r="F54" i="18"/>
  <c r="G54" i="18" s="1"/>
  <c r="K60" i="18"/>
  <c r="D57" i="18"/>
  <c r="E57" i="18" s="1"/>
  <c r="K56" i="18"/>
  <c r="D53" i="18"/>
  <c r="E53" i="18" s="1"/>
  <c r="F57" i="18"/>
  <c r="G57" i="18" s="1"/>
  <c r="D46" i="30"/>
  <c r="E46" i="30" s="1"/>
  <c r="AD93" i="18"/>
  <c r="AD94" i="18"/>
  <c r="AD95" i="18"/>
  <c r="AD96" i="18"/>
  <c r="AD97" i="18"/>
  <c r="AD98" i="18"/>
  <c r="AD99" i="18"/>
  <c r="AD49" i="18"/>
  <c r="AD50" i="18"/>
  <c r="AD51" i="18"/>
  <c r="AD52" i="18"/>
  <c r="AC46" i="30" l="1"/>
  <c r="K46" i="30" s="1"/>
  <c r="L46" i="30" s="1"/>
  <c r="AE46" i="30"/>
  <c r="M46" i="30" s="1"/>
  <c r="N46" i="30" s="1"/>
  <c r="AG46" i="30"/>
  <c r="O46" i="30" s="1"/>
  <c r="P46" i="30" s="1"/>
  <c r="AI46" i="30"/>
  <c r="Q46" i="30" s="1"/>
  <c r="R46" i="30" s="1"/>
  <c r="AK46" i="30"/>
  <c r="S46" i="30" s="1"/>
  <c r="T46" i="30" s="1"/>
  <c r="AM46" i="30"/>
  <c r="U46" i="30" s="1"/>
  <c r="V46" i="30" s="1"/>
  <c r="AO46" i="30"/>
  <c r="W46" i="30" s="1"/>
  <c r="X46" i="30" s="1"/>
  <c r="O16" i="30"/>
  <c r="D16" i="30"/>
  <c r="E16" i="30" s="1"/>
  <c r="F16" i="30"/>
  <c r="G16" i="30" s="1"/>
  <c r="D14" i="30"/>
  <c r="E14" i="30" s="1"/>
  <c r="F14" i="30"/>
  <c r="G14" i="30" s="1"/>
  <c r="Y82" i="30"/>
  <c r="Y81" i="30"/>
  <c r="Y57" i="30"/>
  <c r="I81" i="30"/>
  <c r="D81" i="30" s="1"/>
  <c r="E81" i="30" s="1"/>
  <c r="I82" i="30"/>
  <c r="D82" i="30" s="1"/>
  <c r="E82" i="30" s="1"/>
  <c r="I38" i="30"/>
  <c r="D38" i="30" s="1"/>
  <c r="E38" i="30" s="1"/>
  <c r="I37" i="30"/>
  <c r="D37" i="30" s="1"/>
  <c r="E37" i="30" s="1"/>
  <c r="I36" i="30"/>
  <c r="F36" i="30" s="1"/>
  <c r="G36" i="30" s="1"/>
  <c r="AC74" i="30"/>
  <c r="AE74" i="30"/>
  <c r="AG74" i="30"/>
  <c r="AI74" i="30"/>
  <c r="AK74" i="30"/>
  <c r="AM74" i="30"/>
  <c r="AO74" i="30"/>
  <c r="AC75" i="30"/>
  <c r="AE75" i="30"/>
  <c r="AG75" i="30"/>
  <c r="AI75" i="30"/>
  <c r="AK75" i="30"/>
  <c r="AM75" i="30"/>
  <c r="AO75" i="30"/>
  <c r="AC76" i="30"/>
  <c r="AE76" i="30"/>
  <c r="AG76" i="30"/>
  <c r="AI76" i="30"/>
  <c r="AK76" i="30"/>
  <c r="AM76" i="30"/>
  <c r="AO76" i="30"/>
  <c r="AC77" i="30"/>
  <c r="AE77" i="30"/>
  <c r="AG77" i="30"/>
  <c r="AI77" i="30"/>
  <c r="AK77" i="30"/>
  <c r="AM77" i="30"/>
  <c r="AO77" i="30"/>
  <c r="AC78" i="30"/>
  <c r="AE78" i="30"/>
  <c r="AG78" i="30"/>
  <c r="AI78" i="30"/>
  <c r="AK78" i="30"/>
  <c r="AM78" i="30"/>
  <c r="AO78" i="30"/>
  <c r="AC79" i="30"/>
  <c r="AE79" i="30"/>
  <c r="AG79" i="30"/>
  <c r="AI79" i="30"/>
  <c r="AK79" i="30"/>
  <c r="AM79" i="30"/>
  <c r="AO79" i="30"/>
  <c r="AC80" i="30"/>
  <c r="AE80" i="30"/>
  <c r="AG80" i="30"/>
  <c r="AI80" i="30"/>
  <c r="AK80" i="30"/>
  <c r="AM80" i="30"/>
  <c r="AO80" i="30"/>
  <c r="AC81" i="30"/>
  <c r="K81" i="30" s="1"/>
  <c r="L81" i="30" s="1"/>
  <c r="AE81" i="30"/>
  <c r="M81" i="30" s="1"/>
  <c r="N81" i="30" s="1"/>
  <c r="AG81" i="30"/>
  <c r="O81" i="30" s="1"/>
  <c r="P81" i="30" s="1"/>
  <c r="AI81" i="30"/>
  <c r="Q81" i="30" s="1"/>
  <c r="R81" i="30" s="1"/>
  <c r="AK81" i="30"/>
  <c r="S81" i="30" s="1"/>
  <c r="T81" i="30" s="1"/>
  <c r="AM81" i="30"/>
  <c r="U81" i="30" s="1"/>
  <c r="V81" i="30" s="1"/>
  <c r="AO81" i="30"/>
  <c r="W81" i="30" s="1"/>
  <c r="X81" i="30" s="1"/>
  <c r="AC82" i="30"/>
  <c r="K82" i="30" s="1"/>
  <c r="L82" i="30" s="1"/>
  <c r="AE82" i="30"/>
  <c r="M82" i="30" s="1"/>
  <c r="N82" i="30" s="1"/>
  <c r="AG82" i="30"/>
  <c r="O82" i="30" s="1"/>
  <c r="P82" i="30" s="1"/>
  <c r="AI82" i="30"/>
  <c r="Q82" i="30" s="1"/>
  <c r="R82" i="30" s="1"/>
  <c r="AK82" i="30"/>
  <c r="S82" i="30" s="1"/>
  <c r="T82" i="30" s="1"/>
  <c r="AM82" i="30"/>
  <c r="U82" i="30" s="1"/>
  <c r="V82" i="30" s="1"/>
  <c r="AO82" i="30"/>
  <c r="W82" i="30" s="1"/>
  <c r="X82" i="30" s="1"/>
  <c r="AE73" i="30"/>
  <c r="AG73" i="30"/>
  <c r="AI73" i="30"/>
  <c r="AK73" i="30"/>
  <c r="AM73" i="30"/>
  <c r="AO73" i="30"/>
  <c r="AC73" i="30"/>
  <c r="AC56" i="30"/>
  <c r="AE56" i="30"/>
  <c r="AG56" i="30"/>
  <c r="AI56" i="30"/>
  <c r="AK56" i="30"/>
  <c r="AM56" i="30"/>
  <c r="AO56" i="30"/>
  <c r="AC57" i="30"/>
  <c r="K57" i="30" s="1"/>
  <c r="L57" i="30" s="1"/>
  <c r="AE57" i="30"/>
  <c r="M57" i="30" s="1"/>
  <c r="N57" i="30" s="1"/>
  <c r="AG57" i="30"/>
  <c r="O57" i="30" s="1"/>
  <c r="P57" i="30" s="1"/>
  <c r="AI57" i="30"/>
  <c r="Q57" i="30" s="1"/>
  <c r="R57" i="30" s="1"/>
  <c r="AK57" i="30"/>
  <c r="S57" i="30" s="1"/>
  <c r="T57" i="30" s="1"/>
  <c r="AM57" i="30"/>
  <c r="U57" i="30" s="1"/>
  <c r="V57" i="30" s="1"/>
  <c r="AO57" i="30"/>
  <c r="W57" i="30" s="1"/>
  <c r="X57" i="30" s="1"/>
  <c r="AC58" i="30"/>
  <c r="AE58" i="30"/>
  <c r="AG58" i="30"/>
  <c r="AI58" i="30"/>
  <c r="AK58" i="30"/>
  <c r="AM58" i="30"/>
  <c r="AO58" i="30"/>
  <c r="AC40" i="30"/>
  <c r="AE40" i="30"/>
  <c r="AG40" i="30"/>
  <c r="AI40" i="30"/>
  <c r="AK40" i="30"/>
  <c r="AM40" i="30"/>
  <c r="AO40" i="30"/>
  <c r="AC41" i="30"/>
  <c r="AE41" i="30"/>
  <c r="AG41" i="30"/>
  <c r="AI41" i="30"/>
  <c r="AK41" i="30"/>
  <c r="AM41" i="30"/>
  <c r="AO41" i="30"/>
  <c r="AC42" i="30"/>
  <c r="AE42" i="30"/>
  <c r="AG42" i="30"/>
  <c r="AI42" i="30"/>
  <c r="AK42" i="30"/>
  <c r="AM42" i="30"/>
  <c r="AO42" i="30"/>
  <c r="AC43" i="30"/>
  <c r="AE43" i="30"/>
  <c r="AG43" i="30"/>
  <c r="AI43" i="30"/>
  <c r="AK43" i="30"/>
  <c r="AM43" i="30"/>
  <c r="AO43" i="30"/>
  <c r="AC44" i="30"/>
  <c r="AE44" i="30"/>
  <c r="AG44" i="30"/>
  <c r="AI44" i="30"/>
  <c r="AK44" i="30"/>
  <c r="AM44" i="30"/>
  <c r="AO44" i="30"/>
  <c r="AC45" i="30"/>
  <c r="AE45" i="30"/>
  <c r="AG45" i="30"/>
  <c r="AI45" i="30"/>
  <c r="AK45" i="30"/>
  <c r="AM45" i="30"/>
  <c r="AO45" i="30"/>
  <c r="AC47" i="30"/>
  <c r="K47" i="30" s="1"/>
  <c r="L47" i="30" s="1"/>
  <c r="AE47" i="30"/>
  <c r="M47" i="30" s="1"/>
  <c r="N47" i="30" s="1"/>
  <c r="AG47" i="30"/>
  <c r="O47" i="30" s="1"/>
  <c r="P47" i="30" s="1"/>
  <c r="AI47" i="30"/>
  <c r="Q47" i="30" s="1"/>
  <c r="R47" i="30" s="1"/>
  <c r="AK47" i="30"/>
  <c r="S47" i="30" s="1"/>
  <c r="T47" i="30" s="1"/>
  <c r="AM47" i="30"/>
  <c r="U47" i="30" s="1"/>
  <c r="V47" i="30" s="1"/>
  <c r="AO47" i="30"/>
  <c r="W47" i="30" s="1"/>
  <c r="X47" i="30" s="1"/>
  <c r="AC48" i="30"/>
  <c r="K48" i="30" s="1"/>
  <c r="L48" i="30" s="1"/>
  <c r="AE48" i="30"/>
  <c r="M48" i="30" s="1"/>
  <c r="N48" i="30" s="1"/>
  <c r="AG48" i="30"/>
  <c r="O48" i="30" s="1"/>
  <c r="P48" i="30" s="1"/>
  <c r="AI48" i="30"/>
  <c r="Q48" i="30" s="1"/>
  <c r="R48" i="30" s="1"/>
  <c r="AK48" i="30"/>
  <c r="S48" i="30" s="1"/>
  <c r="T48" i="30" s="1"/>
  <c r="AM48" i="30"/>
  <c r="U48" i="30" s="1"/>
  <c r="V48" i="30" s="1"/>
  <c r="AO48" i="30"/>
  <c r="W48" i="30" s="1"/>
  <c r="X48" i="30" s="1"/>
  <c r="AE39" i="30"/>
  <c r="AG39" i="30"/>
  <c r="AI39" i="30"/>
  <c r="AK39" i="30"/>
  <c r="AM39" i="30"/>
  <c r="AO39" i="30"/>
  <c r="AC39" i="30"/>
  <c r="AE30" i="30"/>
  <c r="AG30" i="30"/>
  <c r="AI30" i="30"/>
  <c r="AK30" i="30"/>
  <c r="AM30" i="30"/>
  <c r="AO30" i="30"/>
  <c r="AE31" i="30"/>
  <c r="AG31" i="30"/>
  <c r="AI31" i="30"/>
  <c r="AK31" i="30"/>
  <c r="AM31" i="30"/>
  <c r="AO31" i="30"/>
  <c r="AE32" i="30"/>
  <c r="AG32" i="30"/>
  <c r="AI32" i="30"/>
  <c r="AK32" i="30"/>
  <c r="AM32" i="30"/>
  <c r="AO32" i="30"/>
  <c r="AE33" i="30"/>
  <c r="AG33" i="30"/>
  <c r="AI33" i="30"/>
  <c r="AK33" i="30"/>
  <c r="AM33" i="30"/>
  <c r="AO33" i="30"/>
  <c r="AE34" i="30"/>
  <c r="AG34" i="30"/>
  <c r="AI34" i="30"/>
  <c r="AK34" i="30"/>
  <c r="AM34" i="30"/>
  <c r="AO34" i="30"/>
  <c r="AE35" i="30"/>
  <c r="AG35" i="30"/>
  <c r="AI35" i="30"/>
  <c r="AK35" i="30"/>
  <c r="AM35" i="30"/>
  <c r="AO35" i="30"/>
  <c r="AC36" i="30"/>
  <c r="K36" i="30" s="1"/>
  <c r="L36" i="30" s="1"/>
  <c r="AE36" i="30"/>
  <c r="M36" i="30" s="1"/>
  <c r="N36" i="30" s="1"/>
  <c r="AG36" i="30"/>
  <c r="O36" i="30" s="1"/>
  <c r="P36" i="30" s="1"/>
  <c r="AI36" i="30"/>
  <c r="Q36" i="30" s="1"/>
  <c r="R36" i="30" s="1"/>
  <c r="AK36" i="30"/>
  <c r="S36" i="30" s="1"/>
  <c r="T36" i="30" s="1"/>
  <c r="AM36" i="30"/>
  <c r="U36" i="30" s="1"/>
  <c r="V36" i="30" s="1"/>
  <c r="AO36" i="30"/>
  <c r="W36" i="30" s="1"/>
  <c r="X36" i="30" s="1"/>
  <c r="AC37" i="30"/>
  <c r="K37" i="30" s="1"/>
  <c r="L37" i="30" s="1"/>
  <c r="AE37" i="30"/>
  <c r="M37" i="30" s="1"/>
  <c r="N37" i="30" s="1"/>
  <c r="AG37" i="30"/>
  <c r="O37" i="30" s="1"/>
  <c r="P37" i="30" s="1"/>
  <c r="AI37" i="30"/>
  <c r="Q37" i="30" s="1"/>
  <c r="R37" i="30" s="1"/>
  <c r="AK37" i="30"/>
  <c r="S37" i="30" s="1"/>
  <c r="T37" i="30" s="1"/>
  <c r="AM37" i="30"/>
  <c r="U37" i="30" s="1"/>
  <c r="V37" i="30" s="1"/>
  <c r="AO37" i="30"/>
  <c r="W37" i="30" s="1"/>
  <c r="X37" i="30" s="1"/>
  <c r="AC38" i="30"/>
  <c r="K38" i="30" s="1"/>
  <c r="L38" i="30" s="1"/>
  <c r="AE38" i="30"/>
  <c r="M38" i="30" s="1"/>
  <c r="N38" i="30" s="1"/>
  <c r="AG38" i="30"/>
  <c r="O38" i="30" s="1"/>
  <c r="P38" i="30" s="1"/>
  <c r="AI38" i="30"/>
  <c r="Q38" i="30" s="1"/>
  <c r="R38" i="30" s="1"/>
  <c r="AK38" i="30"/>
  <c r="S38" i="30" s="1"/>
  <c r="T38" i="30" s="1"/>
  <c r="AM38" i="30"/>
  <c r="U38" i="30" s="1"/>
  <c r="V38" i="30" s="1"/>
  <c r="AO38" i="30"/>
  <c r="W38" i="30" s="1"/>
  <c r="X38" i="30" s="1"/>
  <c r="AE29" i="30"/>
  <c r="AG29" i="30"/>
  <c r="AI29" i="30"/>
  <c r="AK29" i="30"/>
  <c r="AM29" i="30"/>
  <c r="AO29" i="30"/>
  <c r="AG20" i="30"/>
  <c r="AI20" i="30"/>
  <c r="AK20" i="30"/>
  <c r="AM20" i="30"/>
  <c r="AO20" i="30"/>
  <c r="AG21" i="30"/>
  <c r="AI21" i="30"/>
  <c r="AK21" i="30"/>
  <c r="AM21" i="30"/>
  <c r="AO21" i="30"/>
  <c r="AG22" i="30"/>
  <c r="AI22" i="30"/>
  <c r="AK22" i="30"/>
  <c r="AM22" i="30"/>
  <c r="AO22" i="30"/>
  <c r="AG23" i="30"/>
  <c r="AI23" i="30"/>
  <c r="AK23" i="30"/>
  <c r="AM23" i="30"/>
  <c r="AO23" i="30"/>
  <c r="AG24" i="30"/>
  <c r="AI24" i="30"/>
  <c r="AK24" i="30"/>
  <c r="AM24" i="30"/>
  <c r="AO24" i="30"/>
  <c r="AG25" i="30"/>
  <c r="AI25" i="30"/>
  <c r="AK25" i="30"/>
  <c r="AM25" i="30"/>
  <c r="AO25" i="30"/>
  <c r="AC26" i="30"/>
  <c r="K26" i="30" s="1"/>
  <c r="L26" i="30" s="1"/>
  <c r="AE26" i="30"/>
  <c r="M26" i="30" s="1"/>
  <c r="N26" i="30" s="1"/>
  <c r="AG26" i="30"/>
  <c r="AI26" i="30"/>
  <c r="Q26" i="30" s="1"/>
  <c r="R26" i="30" s="1"/>
  <c r="AK26" i="30"/>
  <c r="S26" i="30" s="1"/>
  <c r="T26" i="30" s="1"/>
  <c r="AM26" i="30"/>
  <c r="U26" i="30" s="1"/>
  <c r="V26" i="30" s="1"/>
  <c r="AO26" i="30"/>
  <c r="AC27" i="30"/>
  <c r="K27" i="30" s="1"/>
  <c r="L27" i="30" s="1"/>
  <c r="AE27" i="30"/>
  <c r="M27" i="30" s="1"/>
  <c r="N27" i="30" s="1"/>
  <c r="AG27" i="30"/>
  <c r="O27" i="30" s="1"/>
  <c r="P27" i="30" s="1"/>
  <c r="AI27" i="30"/>
  <c r="Q27" i="30" s="1"/>
  <c r="R27" i="30" s="1"/>
  <c r="AK27" i="30"/>
  <c r="S27" i="30" s="1"/>
  <c r="T27" i="30" s="1"/>
  <c r="AM27" i="30"/>
  <c r="U27" i="30" s="1"/>
  <c r="V27" i="30" s="1"/>
  <c r="AO27" i="30"/>
  <c r="W27" i="30" s="1"/>
  <c r="X27" i="30" s="1"/>
  <c r="AC28" i="30"/>
  <c r="K28" i="30" s="1"/>
  <c r="L28" i="30" s="1"/>
  <c r="AE28" i="30"/>
  <c r="M28" i="30" s="1"/>
  <c r="N28" i="30" s="1"/>
  <c r="AG28" i="30"/>
  <c r="O28" i="30" s="1"/>
  <c r="P28" i="30" s="1"/>
  <c r="AI28" i="30"/>
  <c r="Q28" i="30" s="1"/>
  <c r="R28" i="30" s="1"/>
  <c r="AK28" i="30"/>
  <c r="S28" i="30" s="1"/>
  <c r="T28" i="30" s="1"/>
  <c r="AM28" i="30"/>
  <c r="U28" i="30" s="1"/>
  <c r="V28" i="30" s="1"/>
  <c r="AO28" i="30"/>
  <c r="W28" i="30" s="1"/>
  <c r="X28" i="30" s="1"/>
  <c r="AG19" i="30"/>
  <c r="AI19" i="30"/>
  <c r="AK19" i="30"/>
  <c r="AM19" i="30"/>
  <c r="AO19" i="30"/>
  <c r="F18" i="30"/>
  <c r="G18" i="30" s="1"/>
  <c r="D18" i="30"/>
  <c r="E18" i="30" s="1"/>
  <c r="F17" i="30"/>
  <c r="G17" i="30" s="1"/>
  <c r="D17" i="30"/>
  <c r="E17" i="30" s="1"/>
  <c r="F15" i="30"/>
  <c r="G15" i="30" s="1"/>
  <c r="D15" i="30"/>
  <c r="E15" i="30" s="1"/>
  <c r="D13" i="30"/>
  <c r="F13" i="30"/>
  <c r="D12" i="30"/>
  <c r="F12" i="30"/>
  <c r="D11" i="30"/>
  <c r="F11" i="30"/>
  <c r="W13" i="30"/>
  <c r="X13" i="30" s="1"/>
  <c r="U13" i="30"/>
  <c r="V13" i="30" s="1"/>
  <c r="S13" i="30"/>
  <c r="T13" i="30" s="1"/>
  <c r="Q13" i="30"/>
  <c r="R13" i="30" s="1"/>
  <c r="O13" i="30"/>
  <c r="P13" i="30" s="1"/>
  <c r="M13" i="30"/>
  <c r="N13" i="30" s="1"/>
  <c r="K13" i="30"/>
  <c r="W12" i="30"/>
  <c r="X12" i="30" s="1"/>
  <c r="U12" i="30"/>
  <c r="V12" i="30" s="1"/>
  <c r="S12" i="30"/>
  <c r="T12" i="30" s="1"/>
  <c r="Q12" i="30"/>
  <c r="R12" i="30" s="1"/>
  <c r="O12" i="30"/>
  <c r="P12" i="30" s="1"/>
  <c r="M12" i="30"/>
  <c r="N12" i="30" s="1"/>
  <c r="K12" i="30"/>
  <c r="W11" i="30"/>
  <c r="X11" i="30" s="1"/>
  <c r="U11" i="30"/>
  <c r="V11" i="30" s="1"/>
  <c r="S11" i="30"/>
  <c r="T11" i="30" s="1"/>
  <c r="Q11" i="30"/>
  <c r="R11" i="30" s="1"/>
  <c r="O11" i="30"/>
  <c r="P11" i="30" s="1"/>
  <c r="M11" i="30"/>
  <c r="N11" i="30" s="1"/>
  <c r="K11" i="30"/>
  <c r="W10" i="30"/>
  <c r="X10" i="30" s="1"/>
  <c r="U10" i="30"/>
  <c r="V10" i="30" s="1"/>
  <c r="S10" i="30"/>
  <c r="T10" i="30" s="1"/>
  <c r="Q10" i="30"/>
  <c r="R10" i="30" s="1"/>
  <c r="O10" i="30"/>
  <c r="P10" i="30" s="1"/>
  <c r="M10" i="30"/>
  <c r="N10" i="30" s="1"/>
  <c r="K10" i="30"/>
  <c r="W9" i="30"/>
  <c r="U9" i="30"/>
  <c r="S9" i="30"/>
  <c r="Q9" i="30"/>
  <c r="O9" i="30"/>
  <c r="M9" i="30"/>
  <c r="K9" i="30"/>
  <c r="D10" i="30"/>
  <c r="F10" i="30"/>
  <c r="D9" i="30"/>
  <c r="F9" i="30"/>
  <c r="D26" i="18"/>
  <c r="F26" i="18"/>
  <c r="D23" i="18"/>
  <c r="D22" i="18"/>
  <c r="F21" i="18"/>
  <c r="D19" i="18"/>
  <c r="F19" i="18"/>
  <c r="F18" i="18"/>
  <c r="D17" i="18"/>
  <c r="D16" i="18"/>
  <c r="D15" i="18"/>
  <c r="D11" i="18"/>
  <c r="D9" i="18"/>
  <c r="D12" i="18"/>
  <c r="D14" i="18"/>
  <c r="D36" i="30" l="1"/>
  <c r="E36" i="30" s="1"/>
  <c r="F82" i="30"/>
  <c r="G82" i="30" s="1"/>
  <c r="F38" i="30"/>
  <c r="G38" i="30" s="1"/>
  <c r="F37" i="30"/>
  <c r="G37" i="30" s="1"/>
  <c r="F81" i="30"/>
  <c r="G81" i="30" s="1"/>
  <c r="D13" i="18" l="1"/>
  <c r="F13" i="18"/>
  <c r="F12" i="18"/>
  <c r="D27" i="18"/>
  <c r="E27" i="18" s="1"/>
  <c r="F27" i="18"/>
  <c r="G27" i="18" s="1"/>
  <c r="K27" i="18"/>
  <c r="L27" i="18"/>
  <c r="M27" i="18" s="1"/>
  <c r="N27" i="18"/>
  <c r="O27" i="18" s="1"/>
  <c r="P27" i="18"/>
  <c r="Q27" i="18" s="1"/>
  <c r="R27" i="18"/>
  <c r="S27" i="18" s="1"/>
  <c r="T27" i="18"/>
  <c r="U27" i="18" s="1"/>
  <c r="V27" i="18"/>
  <c r="W27" i="18" s="1"/>
  <c r="X27" i="18"/>
  <c r="Y27" i="18" s="1"/>
  <c r="F10" i="18"/>
  <c r="H206" i="18"/>
  <c r="H205" i="18"/>
  <c r="H204" i="18"/>
  <c r="H203" i="18"/>
  <c r="H202" i="18"/>
  <c r="H86" i="18"/>
  <c r="H85" i="18"/>
  <c r="H84" i="18"/>
  <c r="H83" i="18"/>
  <c r="H82" i="18"/>
  <c r="H81" i="18"/>
  <c r="H80" i="18"/>
  <c r="H79" i="18"/>
  <c r="I206" i="18"/>
  <c r="I205" i="18"/>
  <c r="I204" i="18"/>
  <c r="I203" i="18"/>
  <c r="I202" i="18"/>
  <c r="I86" i="18"/>
  <c r="I85" i="18"/>
  <c r="I84" i="18"/>
  <c r="I83" i="18"/>
  <c r="I82" i="18"/>
  <c r="I81" i="18"/>
  <c r="I80" i="18"/>
  <c r="I79" i="18"/>
  <c r="F9" i="18"/>
  <c r="C206" i="18"/>
  <c r="C205" i="18"/>
  <c r="C204" i="18"/>
  <c r="C203" i="18"/>
  <c r="C202" i="18"/>
  <c r="L12" i="18"/>
  <c r="N21" i="18"/>
  <c r="R21" i="18"/>
  <c r="I26" i="30"/>
  <c r="I27" i="30"/>
  <c r="J27" i="30" s="1"/>
  <c r="I28" i="30"/>
  <c r="H28" i="30"/>
  <c r="H27" i="30"/>
  <c r="H37" i="30" s="1"/>
  <c r="H47" i="30" s="1"/>
  <c r="H57" i="30" s="1"/>
  <c r="H26" i="30"/>
  <c r="H36" i="30" s="1"/>
  <c r="H46" i="30" s="1"/>
  <c r="H56" i="30" s="1"/>
  <c r="W18" i="30"/>
  <c r="X18" i="30" s="1"/>
  <c r="W17" i="30"/>
  <c r="X17" i="30" s="1"/>
  <c r="W16" i="30"/>
  <c r="X16" i="30" s="1"/>
  <c r="W15" i="30"/>
  <c r="X15" i="30" s="1"/>
  <c r="U18" i="30"/>
  <c r="V18" i="30" s="1"/>
  <c r="U17" i="30"/>
  <c r="V17" i="30" s="1"/>
  <c r="U16" i="30"/>
  <c r="V16" i="30" s="1"/>
  <c r="U15" i="30"/>
  <c r="V15" i="30" s="1"/>
  <c r="S18" i="30"/>
  <c r="T18" i="30" s="1"/>
  <c r="S17" i="30"/>
  <c r="T17" i="30" s="1"/>
  <c r="S16" i="30"/>
  <c r="T16" i="30" s="1"/>
  <c r="S15" i="30"/>
  <c r="T15" i="30" s="1"/>
  <c r="Q18" i="30"/>
  <c r="Q17" i="30"/>
  <c r="R17" i="30" s="1"/>
  <c r="Q16" i="30"/>
  <c r="R16" i="30" s="1"/>
  <c r="Q15" i="30"/>
  <c r="R15" i="30" s="1"/>
  <c r="O18" i="30"/>
  <c r="P18" i="30" s="1"/>
  <c r="O17" i="30"/>
  <c r="P17" i="30" s="1"/>
  <c r="P16" i="30"/>
  <c r="O15" i="30"/>
  <c r="P15" i="30" s="1"/>
  <c r="M18" i="30"/>
  <c r="N18" i="30" s="1"/>
  <c r="M17" i="30"/>
  <c r="N17" i="30" s="1"/>
  <c r="M16" i="30"/>
  <c r="N16" i="30" s="1"/>
  <c r="M15" i="30"/>
  <c r="N15" i="30" s="1"/>
  <c r="K18" i="30"/>
  <c r="L18" i="30" s="1"/>
  <c r="K17" i="30"/>
  <c r="L17" i="30" s="1"/>
  <c r="K16" i="30"/>
  <c r="L16" i="30" s="1"/>
  <c r="K15" i="30"/>
  <c r="L15" i="30" s="1"/>
  <c r="W14" i="30"/>
  <c r="U14" i="30"/>
  <c r="S14" i="30"/>
  <c r="Q14" i="30"/>
  <c r="O14" i="30"/>
  <c r="M14" i="30"/>
  <c r="K14" i="30"/>
  <c r="L14" i="30" s="1"/>
  <c r="J14" i="30"/>
  <c r="J15" i="30"/>
  <c r="J16" i="30"/>
  <c r="J17" i="30"/>
  <c r="J18" i="30"/>
  <c r="R18" i="30"/>
  <c r="AD62" i="18"/>
  <c r="AF62" i="18"/>
  <c r="AH62" i="18"/>
  <c r="AJ62" i="18"/>
  <c r="AL62" i="18"/>
  <c r="AN62" i="18"/>
  <c r="AP62" i="18"/>
  <c r="AD63" i="18"/>
  <c r="AF63" i="18"/>
  <c r="AH63" i="18"/>
  <c r="AJ63" i="18"/>
  <c r="AL63" i="18"/>
  <c r="AN63" i="18"/>
  <c r="AP63" i="18"/>
  <c r="AD66" i="18"/>
  <c r="AF66" i="18"/>
  <c r="AH66" i="18"/>
  <c r="AP206" i="18"/>
  <c r="X206" i="18" s="1"/>
  <c r="Y206" i="18" s="1"/>
  <c r="AN206" i="18"/>
  <c r="V206" i="18" s="1"/>
  <c r="W206" i="18" s="1"/>
  <c r="AL206" i="18"/>
  <c r="T206" i="18" s="1"/>
  <c r="U206" i="18" s="1"/>
  <c r="AJ206" i="18"/>
  <c r="R206" i="18" s="1"/>
  <c r="S206" i="18" s="1"/>
  <c r="AH206" i="18"/>
  <c r="P206" i="18" s="1"/>
  <c r="Q206" i="18" s="1"/>
  <c r="AF206" i="18"/>
  <c r="N206" i="18" s="1"/>
  <c r="O206" i="18" s="1"/>
  <c r="AD206" i="18"/>
  <c r="L206" i="18" s="1"/>
  <c r="M206" i="18" s="1"/>
  <c r="AP205" i="18"/>
  <c r="X205" i="18" s="1"/>
  <c r="Y205" i="18" s="1"/>
  <c r="AN205" i="18"/>
  <c r="V205" i="18" s="1"/>
  <c r="W205" i="18" s="1"/>
  <c r="AL205" i="18"/>
  <c r="T205" i="18" s="1"/>
  <c r="U205" i="18" s="1"/>
  <c r="AJ205" i="18"/>
  <c r="R205" i="18" s="1"/>
  <c r="S205" i="18" s="1"/>
  <c r="AH205" i="18"/>
  <c r="P205" i="18" s="1"/>
  <c r="Q205" i="18" s="1"/>
  <c r="AF205" i="18"/>
  <c r="N205" i="18" s="1"/>
  <c r="O205" i="18" s="1"/>
  <c r="AD205" i="18"/>
  <c r="L205" i="18" s="1"/>
  <c r="M205" i="18" s="1"/>
  <c r="AP204" i="18"/>
  <c r="X204" i="18" s="1"/>
  <c r="Y204" i="18" s="1"/>
  <c r="AN204" i="18"/>
  <c r="V204" i="18" s="1"/>
  <c r="W204" i="18" s="1"/>
  <c r="AL204" i="18"/>
  <c r="T204" i="18" s="1"/>
  <c r="U204" i="18" s="1"/>
  <c r="AJ204" i="18"/>
  <c r="R204" i="18" s="1"/>
  <c r="S204" i="18" s="1"/>
  <c r="AH204" i="18"/>
  <c r="P204" i="18" s="1"/>
  <c r="Q204" i="18" s="1"/>
  <c r="AF204" i="18"/>
  <c r="N204" i="18" s="1"/>
  <c r="O204" i="18" s="1"/>
  <c r="AD204" i="18"/>
  <c r="L204" i="18" s="1"/>
  <c r="M204" i="18" s="1"/>
  <c r="AP203" i="18"/>
  <c r="X203" i="18" s="1"/>
  <c r="Y203" i="18" s="1"/>
  <c r="AN203" i="18"/>
  <c r="V203" i="18" s="1"/>
  <c r="W203" i="18" s="1"/>
  <c r="AL203" i="18"/>
  <c r="T203" i="18" s="1"/>
  <c r="U203" i="18" s="1"/>
  <c r="AJ203" i="18"/>
  <c r="R203" i="18" s="1"/>
  <c r="S203" i="18" s="1"/>
  <c r="AH203" i="18"/>
  <c r="P203" i="18" s="1"/>
  <c r="Q203" i="18" s="1"/>
  <c r="AF203" i="18"/>
  <c r="N203" i="18" s="1"/>
  <c r="O203" i="18" s="1"/>
  <c r="AD203" i="18"/>
  <c r="L203" i="18" s="1"/>
  <c r="M203" i="18" s="1"/>
  <c r="AP202" i="18"/>
  <c r="X202" i="18" s="1"/>
  <c r="Y202" i="18" s="1"/>
  <c r="AN202" i="18"/>
  <c r="V202" i="18" s="1"/>
  <c r="W202" i="18" s="1"/>
  <c r="AL202" i="18"/>
  <c r="T202" i="18" s="1"/>
  <c r="U202" i="18" s="1"/>
  <c r="AJ202" i="18"/>
  <c r="R202" i="18" s="1"/>
  <c r="S202" i="18" s="1"/>
  <c r="AH202" i="18"/>
  <c r="P202" i="18" s="1"/>
  <c r="Q202" i="18" s="1"/>
  <c r="AF202" i="18"/>
  <c r="N202" i="18" s="1"/>
  <c r="O202" i="18" s="1"/>
  <c r="AD202" i="18"/>
  <c r="L202" i="18" s="1"/>
  <c r="M202" i="18" s="1"/>
  <c r="AP201" i="18"/>
  <c r="AN201" i="18"/>
  <c r="AL201" i="18"/>
  <c r="AJ201" i="18"/>
  <c r="AH201" i="18"/>
  <c r="AF201" i="18"/>
  <c r="AD201" i="18"/>
  <c r="AP200" i="18"/>
  <c r="AN200" i="18"/>
  <c r="AL200" i="18"/>
  <c r="AJ200" i="18"/>
  <c r="AH200" i="18"/>
  <c r="AF200" i="18"/>
  <c r="AD200" i="18"/>
  <c r="AP143" i="18"/>
  <c r="AN143" i="18"/>
  <c r="AL143" i="18"/>
  <c r="AJ143" i="18"/>
  <c r="AH143" i="18"/>
  <c r="AF143" i="18"/>
  <c r="AD143" i="18"/>
  <c r="AP139" i="18"/>
  <c r="AN139" i="18"/>
  <c r="AL139" i="18"/>
  <c r="AJ139" i="18"/>
  <c r="AH139" i="18"/>
  <c r="AF139" i="18"/>
  <c r="AD139" i="18"/>
  <c r="AP142" i="18"/>
  <c r="AN142" i="18"/>
  <c r="AL142" i="18"/>
  <c r="AJ142" i="18"/>
  <c r="AH142" i="18"/>
  <c r="AF142" i="18"/>
  <c r="AD142" i="18"/>
  <c r="AP191" i="18"/>
  <c r="AN191" i="18"/>
  <c r="AL191" i="18"/>
  <c r="AJ191" i="18"/>
  <c r="AH191" i="18"/>
  <c r="AF191" i="18"/>
  <c r="AD191" i="18"/>
  <c r="AP147" i="18"/>
  <c r="AN147" i="18"/>
  <c r="AL147" i="18"/>
  <c r="AJ147" i="18"/>
  <c r="AH147" i="18"/>
  <c r="AF147" i="18"/>
  <c r="AD147" i="18"/>
  <c r="AP146" i="18"/>
  <c r="AN146" i="18"/>
  <c r="AL146" i="18"/>
  <c r="AJ146" i="18"/>
  <c r="AH146" i="18"/>
  <c r="AF146" i="18"/>
  <c r="AD146" i="18"/>
  <c r="AP199" i="18"/>
  <c r="AN199" i="18"/>
  <c r="AL199" i="18"/>
  <c r="AJ199" i="18"/>
  <c r="AH199" i="18"/>
  <c r="AF199" i="18"/>
  <c r="AD199" i="18"/>
  <c r="AP197" i="18"/>
  <c r="AN197" i="18"/>
  <c r="AL197" i="18"/>
  <c r="AJ197" i="18"/>
  <c r="AH197" i="18"/>
  <c r="AF197" i="18"/>
  <c r="AD197" i="18"/>
  <c r="AP145" i="18"/>
  <c r="AN145" i="18"/>
  <c r="AL145" i="18"/>
  <c r="AJ145" i="18"/>
  <c r="AH145" i="18"/>
  <c r="AF145" i="18"/>
  <c r="AD145" i="18"/>
  <c r="AP193" i="18"/>
  <c r="AN193" i="18"/>
  <c r="AL193" i="18"/>
  <c r="AJ193" i="18"/>
  <c r="AH193" i="18"/>
  <c r="AF193" i="18"/>
  <c r="AD193" i="18"/>
  <c r="AP192" i="18"/>
  <c r="AN192" i="18"/>
  <c r="AL192" i="18"/>
  <c r="AJ192" i="18"/>
  <c r="AH192" i="18"/>
  <c r="AF192" i="18"/>
  <c r="AD192" i="18"/>
  <c r="AP150" i="18"/>
  <c r="AN150" i="18"/>
  <c r="AL150" i="18"/>
  <c r="AJ150" i="18"/>
  <c r="AH150" i="18"/>
  <c r="AF150" i="18"/>
  <c r="AD150" i="18"/>
  <c r="AP149" i="18"/>
  <c r="AN149" i="18"/>
  <c r="AL149" i="18"/>
  <c r="AJ149" i="18"/>
  <c r="AH149" i="18"/>
  <c r="AF149" i="18"/>
  <c r="AD149" i="18"/>
  <c r="AP148" i="18"/>
  <c r="AN148" i="18"/>
  <c r="AL148" i="18"/>
  <c r="AJ148" i="18"/>
  <c r="AH148" i="18"/>
  <c r="AF148" i="18"/>
  <c r="AD148" i="18"/>
  <c r="AP144" i="18"/>
  <c r="AN144" i="18"/>
  <c r="AL144" i="18"/>
  <c r="AJ144" i="18"/>
  <c r="AH144" i="18"/>
  <c r="AF144" i="18"/>
  <c r="AD144" i="18"/>
  <c r="AP141" i="18"/>
  <c r="AN141" i="18"/>
  <c r="AL141" i="18"/>
  <c r="AJ141" i="18"/>
  <c r="AH141" i="18"/>
  <c r="AF141" i="18"/>
  <c r="AD141" i="18"/>
  <c r="AP140" i="18"/>
  <c r="AN140" i="18"/>
  <c r="AL140" i="18"/>
  <c r="AJ140" i="18"/>
  <c r="AH140" i="18"/>
  <c r="AF140" i="18"/>
  <c r="AD140" i="18"/>
  <c r="AP138" i="18"/>
  <c r="AN138" i="18"/>
  <c r="AL138" i="18"/>
  <c r="AJ138" i="18"/>
  <c r="AH138" i="18"/>
  <c r="AF138" i="18"/>
  <c r="AD138" i="18"/>
  <c r="AP137" i="18"/>
  <c r="X137" i="18" s="1"/>
  <c r="Y137" i="18" s="1"/>
  <c r="AN137" i="18"/>
  <c r="V137" i="18" s="1"/>
  <c r="W137" i="18" s="1"/>
  <c r="AL137" i="18"/>
  <c r="T137" i="18" s="1"/>
  <c r="U137" i="18" s="1"/>
  <c r="AJ137" i="18"/>
  <c r="R137" i="18" s="1"/>
  <c r="S137" i="18" s="1"/>
  <c r="AH137" i="18"/>
  <c r="P137" i="18" s="1"/>
  <c r="Q137" i="18" s="1"/>
  <c r="AF137" i="18"/>
  <c r="N137" i="18" s="1"/>
  <c r="O137" i="18" s="1"/>
  <c r="AD137" i="18"/>
  <c r="L137" i="18" s="1"/>
  <c r="M137" i="18" s="1"/>
  <c r="AP136" i="18"/>
  <c r="X136" i="18" s="1"/>
  <c r="Y136" i="18" s="1"/>
  <c r="AN136" i="18"/>
  <c r="V136" i="18" s="1"/>
  <c r="W136" i="18" s="1"/>
  <c r="AL136" i="18"/>
  <c r="T136" i="18" s="1"/>
  <c r="U136" i="18" s="1"/>
  <c r="AJ136" i="18"/>
  <c r="R136" i="18" s="1"/>
  <c r="S136" i="18" s="1"/>
  <c r="AH136" i="18"/>
  <c r="P136" i="18" s="1"/>
  <c r="Q136" i="18" s="1"/>
  <c r="AF136" i="18"/>
  <c r="N136" i="18" s="1"/>
  <c r="O136" i="18" s="1"/>
  <c r="AD136" i="18"/>
  <c r="L136" i="18" s="1"/>
  <c r="M136" i="18" s="1"/>
  <c r="AP135" i="18"/>
  <c r="X135" i="18" s="1"/>
  <c r="Y135" i="18" s="1"/>
  <c r="AN135" i="18"/>
  <c r="V135" i="18" s="1"/>
  <c r="W135" i="18" s="1"/>
  <c r="AL135" i="18"/>
  <c r="T135" i="18" s="1"/>
  <c r="U135" i="18" s="1"/>
  <c r="AJ135" i="18"/>
  <c r="R135" i="18" s="1"/>
  <c r="S135" i="18" s="1"/>
  <c r="AH135" i="18"/>
  <c r="P135" i="18" s="1"/>
  <c r="Q135" i="18" s="1"/>
  <c r="AF135" i="18"/>
  <c r="N135" i="18" s="1"/>
  <c r="O135" i="18" s="1"/>
  <c r="AD135" i="18"/>
  <c r="L135" i="18" s="1"/>
  <c r="M135" i="18" s="1"/>
  <c r="AP134" i="18"/>
  <c r="X134" i="18" s="1"/>
  <c r="Y134" i="18" s="1"/>
  <c r="AN134" i="18"/>
  <c r="V134" i="18" s="1"/>
  <c r="W134" i="18" s="1"/>
  <c r="AL134" i="18"/>
  <c r="T134" i="18" s="1"/>
  <c r="U134" i="18" s="1"/>
  <c r="AJ134" i="18"/>
  <c r="R134" i="18" s="1"/>
  <c r="S134" i="18" s="1"/>
  <c r="AH134" i="18"/>
  <c r="P134" i="18" s="1"/>
  <c r="Q134" i="18" s="1"/>
  <c r="AF134" i="18"/>
  <c r="N134" i="18" s="1"/>
  <c r="O134" i="18" s="1"/>
  <c r="AD134" i="18"/>
  <c r="L134" i="18" s="1"/>
  <c r="M134" i="18" s="1"/>
  <c r="AP133" i="18"/>
  <c r="X133" i="18" s="1"/>
  <c r="Y133" i="18" s="1"/>
  <c r="AN133" i="18"/>
  <c r="V133" i="18" s="1"/>
  <c r="W133" i="18" s="1"/>
  <c r="AL133" i="18"/>
  <c r="T133" i="18" s="1"/>
  <c r="U133" i="18" s="1"/>
  <c r="AJ133" i="18"/>
  <c r="R133" i="18" s="1"/>
  <c r="S133" i="18" s="1"/>
  <c r="AH133" i="18"/>
  <c r="P133" i="18" s="1"/>
  <c r="Q133" i="18" s="1"/>
  <c r="AF133" i="18"/>
  <c r="N133" i="18" s="1"/>
  <c r="O133" i="18" s="1"/>
  <c r="AD133" i="18"/>
  <c r="L133" i="18" s="1"/>
  <c r="M133" i="18" s="1"/>
  <c r="AP132" i="18"/>
  <c r="X132" i="18" s="1"/>
  <c r="Y132" i="18" s="1"/>
  <c r="AN132" i="18"/>
  <c r="V132" i="18" s="1"/>
  <c r="W132" i="18" s="1"/>
  <c r="AL132" i="18"/>
  <c r="T132" i="18" s="1"/>
  <c r="U132" i="18" s="1"/>
  <c r="AJ132" i="18"/>
  <c r="R132" i="18" s="1"/>
  <c r="S132" i="18" s="1"/>
  <c r="AH132" i="18"/>
  <c r="P132" i="18" s="1"/>
  <c r="Q132" i="18" s="1"/>
  <c r="AF132" i="18"/>
  <c r="N132" i="18" s="1"/>
  <c r="O132" i="18" s="1"/>
  <c r="AD132" i="18"/>
  <c r="L132" i="18" s="1"/>
  <c r="M132" i="18" s="1"/>
  <c r="AP117" i="18"/>
  <c r="AN117" i="18"/>
  <c r="AL117" i="18"/>
  <c r="AJ117" i="18"/>
  <c r="AH117" i="18"/>
  <c r="AF117" i="18"/>
  <c r="AD117" i="18"/>
  <c r="AP113" i="18"/>
  <c r="AN113" i="18"/>
  <c r="AL113" i="18"/>
  <c r="AJ113" i="18"/>
  <c r="AH113" i="18"/>
  <c r="AF113" i="18"/>
  <c r="AD113" i="18"/>
  <c r="AP116" i="18"/>
  <c r="AN116" i="18"/>
  <c r="AL116" i="18"/>
  <c r="AJ116" i="18"/>
  <c r="AH116" i="18"/>
  <c r="AF116" i="18"/>
  <c r="AD116" i="18"/>
  <c r="AP130" i="18"/>
  <c r="AN130" i="18"/>
  <c r="AL130" i="18"/>
  <c r="AJ130" i="18"/>
  <c r="AH130" i="18"/>
  <c r="AF130" i="18"/>
  <c r="AD130" i="18"/>
  <c r="AN129" i="18"/>
  <c r="AL129" i="18"/>
  <c r="AJ129" i="18"/>
  <c r="AH129" i="18"/>
  <c r="AF129" i="18"/>
  <c r="AD129" i="18"/>
  <c r="AP125" i="18"/>
  <c r="AN125" i="18"/>
  <c r="AL125" i="18"/>
  <c r="AJ125" i="18"/>
  <c r="AH125" i="18"/>
  <c r="AF125" i="18"/>
  <c r="AD125" i="18"/>
  <c r="AP121" i="18"/>
  <c r="AN121" i="18"/>
  <c r="AL121" i="18"/>
  <c r="AJ121" i="18"/>
  <c r="AH121" i="18"/>
  <c r="AF121" i="18"/>
  <c r="AD121" i="18"/>
  <c r="AP120" i="18"/>
  <c r="AN120" i="18"/>
  <c r="AL120" i="18"/>
  <c r="AJ120" i="18"/>
  <c r="AH120" i="18"/>
  <c r="AF120" i="18"/>
  <c r="AD120" i="18"/>
  <c r="AP131" i="18"/>
  <c r="AN131" i="18"/>
  <c r="AL131" i="18"/>
  <c r="AJ131" i="18"/>
  <c r="AH131" i="18"/>
  <c r="AF131" i="18"/>
  <c r="AD131" i="18"/>
  <c r="AP128" i="18"/>
  <c r="AN128" i="18"/>
  <c r="AL128" i="18"/>
  <c r="AJ128" i="18"/>
  <c r="AH128" i="18"/>
  <c r="AF128" i="18"/>
  <c r="AD128" i="18"/>
  <c r="AP119" i="18"/>
  <c r="AN119" i="18"/>
  <c r="AL119" i="18"/>
  <c r="AJ119" i="18"/>
  <c r="AH119" i="18"/>
  <c r="AF119" i="18"/>
  <c r="AD119" i="18"/>
  <c r="AP127" i="18"/>
  <c r="AN127" i="18"/>
  <c r="AL127" i="18"/>
  <c r="AJ127" i="18"/>
  <c r="AH127" i="18"/>
  <c r="AF127" i="18"/>
  <c r="AD127" i="18"/>
  <c r="AP126" i="18"/>
  <c r="AN126" i="18"/>
  <c r="AL126" i="18"/>
  <c r="AJ126" i="18"/>
  <c r="AH126" i="18"/>
  <c r="AF126" i="18"/>
  <c r="AD126" i="18"/>
  <c r="AP124" i="18"/>
  <c r="AN124" i="18"/>
  <c r="AL124" i="18"/>
  <c r="AJ124" i="18"/>
  <c r="AH124" i="18"/>
  <c r="AF124" i="18"/>
  <c r="AD124" i="18"/>
  <c r="AP123" i="18"/>
  <c r="AN123" i="18"/>
  <c r="AL123" i="18"/>
  <c r="AJ123" i="18"/>
  <c r="AH123" i="18"/>
  <c r="AF123" i="18"/>
  <c r="AD123" i="18"/>
  <c r="AP122" i="18"/>
  <c r="AN122" i="18"/>
  <c r="AL122" i="18"/>
  <c r="AJ122" i="18"/>
  <c r="AH122" i="18"/>
  <c r="AF122" i="18"/>
  <c r="AD122" i="18"/>
  <c r="AP118" i="18"/>
  <c r="AN118" i="18"/>
  <c r="AL118" i="18"/>
  <c r="AJ118" i="18"/>
  <c r="AH118" i="18"/>
  <c r="AF118" i="18"/>
  <c r="AD118" i="18"/>
  <c r="AP115" i="18"/>
  <c r="AN115" i="18"/>
  <c r="AL115" i="18"/>
  <c r="AJ115" i="18"/>
  <c r="AH115" i="18"/>
  <c r="AF115" i="18"/>
  <c r="AD115" i="18"/>
  <c r="AP114" i="18"/>
  <c r="AN114" i="18"/>
  <c r="AL114" i="18"/>
  <c r="AJ114" i="18"/>
  <c r="AH114" i="18"/>
  <c r="AF114" i="18"/>
  <c r="AD114" i="18"/>
  <c r="AP111" i="18"/>
  <c r="AN111" i="18"/>
  <c r="AL111" i="18"/>
  <c r="AJ111" i="18"/>
  <c r="AH111" i="18"/>
  <c r="AF111" i="18"/>
  <c r="AD111" i="18"/>
  <c r="AP110" i="18"/>
  <c r="X110" i="18" s="1"/>
  <c r="Y110" i="18" s="1"/>
  <c r="AN110" i="18"/>
  <c r="V110" i="18" s="1"/>
  <c r="W110" i="18" s="1"/>
  <c r="AL110" i="18"/>
  <c r="T110" i="18" s="1"/>
  <c r="U110" i="18" s="1"/>
  <c r="AJ110" i="18"/>
  <c r="R110" i="18" s="1"/>
  <c r="S110" i="18" s="1"/>
  <c r="AH110" i="18"/>
  <c r="P110" i="18" s="1"/>
  <c r="Q110" i="18" s="1"/>
  <c r="AF110" i="18"/>
  <c r="N110" i="18" s="1"/>
  <c r="O110" i="18" s="1"/>
  <c r="AD110" i="18"/>
  <c r="L110" i="18" s="1"/>
  <c r="M110" i="18" s="1"/>
  <c r="AP109" i="18"/>
  <c r="X109" i="18" s="1"/>
  <c r="Y109" i="18" s="1"/>
  <c r="AN109" i="18"/>
  <c r="V109" i="18" s="1"/>
  <c r="W109" i="18" s="1"/>
  <c r="AL109" i="18"/>
  <c r="T109" i="18" s="1"/>
  <c r="U109" i="18" s="1"/>
  <c r="AJ109" i="18"/>
  <c r="R109" i="18" s="1"/>
  <c r="S109" i="18" s="1"/>
  <c r="AH109" i="18"/>
  <c r="P109" i="18" s="1"/>
  <c r="Q109" i="18" s="1"/>
  <c r="AF109" i="18"/>
  <c r="N109" i="18" s="1"/>
  <c r="O109" i="18" s="1"/>
  <c r="AD109" i="18"/>
  <c r="L109" i="18" s="1"/>
  <c r="M109" i="18" s="1"/>
  <c r="AP108" i="18"/>
  <c r="X108" i="18" s="1"/>
  <c r="Y108" i="18" s="1"/>
  <c r="AN108" i="18"/>
  <c r="V108" i="18" s="1"/>
  <c r="W108" i="18" s="1"/>
  <c r="AL108" i="18"/>
  <c r="T108" i="18" s="1"/>
  <c r="U108" i="18" s="1"/>
  <c r="AJ108" i="18"/>
  <c r="R108" i="18" s="1"/>
  <c r="S108" i="18" s="1"/>
  <c r="AH108" i="18"/>
  <c r="P108" i="18" s="1"/>
  <c r="Q108" i="18" s="1"/>
  <c r="AF108" i="18"/>
  <c r="N108" i="18" s="1"/>
  <c r="O108" i="18" s="1"/>
  <c r="AD108" i="18"/>
  <c r="L108" i="18" s="1"/>
  <c r="M108" i="18" s="1"/>
  <c r="AP107" i="18"/>
  <c r="X107" i="18" s="1"/>
  <c r="Y107" i="18" s="1"/>
  <c r="AN107" i="18"/>
  <c r="V107" i="18" s="1"/>
  <c r="W107" i="18" s="1"/>
  <c r="AL107" i="18"/>
  <c r="T107" i="18" s="1"/>
  <c r="U107" i="18" s="1"/>
  <c r="AJ107" i="18"/>
  <c r="R107" i="18" s="1"/>
  <c r="S107" i="18" s="1"/>
  <c r="AH107" i="18"/>
  <c r="P107" i="18" s="1"/>
  <c r="Q107" i="18" s="1"/>
  <c r="AF107" i="18"/>
  <c r="N107" i="18" s="1"/>
  <c r="O107" i="18" s="1"/>
  <c r="AD107" i="18"/>
  <c r="L107" i="18" s="1"/>
  <c r="M107" i="18" s="1"/>
  <c r="AP106" i="18"/>
  <c r="X106" i="18" s="1"/>
  <c r="Y106" i="18" s="1"/>
  <c r="AN106" i="18"/>
  <c r="V106" i="18" s="1"/>
  <c r="W106" i="18" s="1"/>
  <c r="AL106" i="18"/>
  <c r="T106" i="18" s="1"/>
  <c r="U106" i="18" s="1"/>
  <c r="AJ106" i="18"/>
  <c r="R106" i="18" s="1"/>
  <c r="S106" i="18" s="1"/>
  <c r="AH106" i="18"/>
  <c r="P106" i="18" s="1"/>
  <c r="Q106" i="18" s="1"/>
  <c r="AF106" i="18"/>
  <c r="N106" i="18" s="1"/>
  <c r="O106" i="18" s="1"/>
  <c r="AD106" i="18"/>
  <c r="L106" i="18" s="1"/>
  <c r="M106" i="18" s="1"/>
  <c r="AP91" i="18"/>
  <c r="AN91" i="18"/>
  <c r="AL91" i="18"/>
  <c r="AJ91" i="18"/>
  <c r="AH91" i="18"/>
  <c r="AF91" i="18"/>
  <c r="AD91" i="18"/>
  <c r="AP87" i="18"/>
  <c r="AN87" i="18"/>
  <c r="AL87" i="18"/>
  <c r="AJ87" i="18"/>
  <c r="AH87" i="18"/>
  <c r="AF87" i="18"/>
  <c r="AD87" i="18"/>
  <c r="AP90" i="18"/>
  <c r="AN90" i="18"/>
  <c r="AL90" i="18"/>
  <c r="AJ90" i="18"/>
  <c r="AH90" i="18"/>
  <c r="AF90" i="18"/>
  <c r="AD90" i="18"/>
  <c r="AP104" i="18"/>
  <c r="AN104" i="18"/>
  <c r="AL104" i="18"/>
  <c r="AJ104" i="18"/>
  <c r="AH104" i="18"/>
  <c r="AF104" i="18"/>
  <c r="AD104" i="18"/>
  <c r="AN103" i="18"/>
  <c r="AL103" i="18"/>
  <c r="AJ103" i="18"/>
  <c r="AH103" i="18"/>
  <c r="AF103" i="18"/>
  <c r="AD103" i="18"/>
  <c r="AP99" i="18"/>
  <c r="AN99" i="18"/>
  <c r="AL99" i="18"/>
  <c r="AJ99" i="18"/>
  <c r="AH99" i="18"/>
  <c r="AF99" i="18"/>
  <c r="AP95" i="18"/>
  <c r="AN95" i="18"/>
  <c r="AL95" i="18"/>
  <c r="AJ95" i="18"/>
  <c r="AH95" i="18"/>
  <c r="AF95" i="18"/>
  <c r="AP94" i="18"/>
  <c r="AN94" i="18"/>
  <c r="AL94" i="18"/>
  <c r="AJ94" i="18"/>
  <c r="AH94" i="18"/>
  <c r="AF94" i="18"/>
  <c r="AP105" i="18"/>
  <c r="X105" i="18" s="1"/>
  <c r="Y105" i="18" s="1"/>
  <c r="AN105" i="18"/>
  <c r="V105" i="18" s="1"/>
  <c r="W105" i="18" s="1"/>
  <c r="AL105" i="18"/>
  <c r="T105" i="18" s="1"/>
  <c r="U105" i="18" s="1"/>
  <c r="AJ105" i="18"/>
  <c r="R105" i="18" s="1"/>
  <c r="S105" i="18" s="1"/>
  <c r="AH105" i="18"/>
  <c r="P105" i="18" s="1"/>
  <c r="Q105" i="18" s="1"/>
  <c r="AF105" i="18"/>
  <c r="N105" i="18" s="1"/>
  <c r="O105" i="18" s="1"/>
  <c r="AD105" i="18"/>
  <c r="L105" i="18" s="1"/>
  <c r="M105" i="18" s="1"/>
  <c r="AP102" i="18"/>
  <c r="AN102" i="18"/>
  <c r="AL102" i="18"/>
  <c r="AJ102" i="18"/>
  <c r="AH102" i="18"/>
  <c r="AF102" i="18"/>
  <c r="AD102" i="18"/>
  <c r="AP93" i="18"/>
  <c r="AN93" i="18"/>
  <c r="AL93" i="18"/>
  <c r="AJ93" i="18"/>
  <c r="AH93" i="18"/>
  <c r="AF93" i="18"/>
  <c r="AP101" i="18"/>
  <c r="AN101" i="18"/>
  <c r="AL101" i="18"/>
  <c r="AJ101" i="18"/>
  <c r="AH101" i="18"/>
  <c r="AF101" i="18"/>
  <c r="AD101" i="18"/>
  <c r="AP100" i="18"/>
  <c r="AN100" i="18"/>
  <c r="AL100" i="18"/>
  <c r="AJ100" i="18"/>
  <c r="AH100" i="18"/>
  <c r="AF100" i="18"/>
  <c r="AD100" i="18"/>
  <c r="AP98" i="18"/>
  <c r="AN98" i="18"/>
  <c r="AL98" i="18"/>
  <c r="AJ98" i="18"/>
  <c r="AH98" i="18"/>
  <c r="AF98" i="18"/>
  <c r="AP97" i="18"/>
  <c r="AN97" i="18"/>
  <c r="AL97" i="18"/>
  <c r="AJ97" i="18"/>
  <c r="AH97" i="18"/>
  <c r="AF97" i="18"/>
  <c r="AP96" i="18"/>
  <c r="AN96" i="18"/>
  <c r="AL96" i="18"/>
  <c r="AJ96" i="18"/>
  <c r="AH96" i="18"/>
  <c r="AF96" i="18"/>
  <c r="AP92" i="18"/>
  <c r="AN92" i="18"/>
  <c r="AL92" i="18"/>
  <c r="AJ92" i="18"/>
  <c r="AH92" i="18"/>
  <c r="AF92" i="18"/>
  <c r="AD92" i="18"/>
  <c r="AP89" i="18"/>
  <c r="AN89" i="18"/>
  <c r="AL89" i="18"/>
  <c r="AJ89" i="18"/>
  <c r="AH89" i="18"/>
  <c r="AF89" i="18"/>
  <c r="AD89" i="18"/>
  <c r="AP88" i="18"/>
  <c r="AN88" i="18"/>
  <c r="AL88" i="18"/>
  <c r="AJ88" i="18"/>
  <c r="AH88" i="18"/>
  <c r="AF88" i="18"/>
  <c r="AD88" i="18"/>
  <c r="AP86" i="18"/>
  <c r="X86" i="18" s="1"/>
  <c r="Y86" i="18" s="1"/>
  <c r="AN86" i="18"/>
  <c r="V86" i="18" s="1"/>
  <c r="W86" i="18" s="1"/>
  <c r="AL86" i="18"/>
  <c r="T86" i="18" s="1"/>
  <c r="U86" i="18" s="1"/>
  <c r="AJ86" i="18"/>
  <c r="R86" i="18" s="1"/>
  <c r="S86" i="18" s="1"/>
  <c r="AH86" i="18"/>
  <c r="P86" i="18" s="1"/>
  <c r="Q86" i="18" s="1"/>
  <c r="AF86" i="18"/>
  <c r="N86" i="18" s="1"/>
  <c r="O86" i="18" s="1"/>
  <c r="AD86" i="18"/>
  <c r="L86" i="18" s="1"/>
  <c r="M86" i="18" s="1"/>
  <c r="AP85" i="18"/>
  <c r="X85" i="18" s="1"/>
  <c r="Y85" i="18" s="1"/>
  <c r="AN85" i="18"/>
  <c r="V85" i="18" s="1"/>
  <c r="W85" i="18" s="1"/>
  <c r="AL85" i="18"/>
  <c r="T85" i="18" s="1"/>
  <c r="U85" i="18" s="1"/>
  <c r="AJ85" i="18"/>
  <c r="R85" i="18" s="1"/>
  <c r="S85" i="18" s="1"/>
  <c r="AH85" i="18"/>
  <c r="P85" i="18" s="1"/>
  <c r="Q85" i="18" s="1"/>
  <c r="AF85" i="18"/>
  <c r="N85" i="18" s="1"/>
  <c r="O85" i="18" s="1"/>
  <c r="AD85" i="18"/>
  <c r="L85" i="18" s="1"/>
  <c r="M85" i="18" s="1"/>
  <c r="AP84" i="18"/>
  <c r="X84" i="18" s="1"/>
  <c r="Y84" i="18" s="1"/>
  <c r="AN84" i="18"/>
  <c r="V84" i="18" s="1"/>
  <c r="W84" i="18" s="1"/>
  <c r="AL84" i="18"/>
  <c r="T84" i="18" s="1"/>
  <c r="U84" i="18" s="1"/>
  <c r="AJ84" i="18"/>
  <c r="R84" i="18" s="1"/>
  <c r="S84" i="18" s="1"/>
  <c r="AH84" i="18"/>
  <c r="P84" i="18" s="1"/>
  <c r="Q84" i="18" s="1"/>
  <c r="AF84" i="18"/>
  <c r="N84" i="18" s="1"/>
  <c r="O84" i="18" s="1"/>
  <c r="AD84" i="18"/>
  <c r="L84" i="18" s="1"/>
  <c r="M84" i="18" s="1"/>
  <c r="AP83" i="18"/>
  <c r="X83" i="18" s="1"/>
  <c r="Y83" i="18" s="1"/>
  <c r="AN83" i="18"/>
  <c r="V83" i="18" s="1"/>
  <c r="W83" i="18" s="1"/>
  <c r="AL83" i="18"/>
  <c r="T83" i="18" s="1"/>
  <c r="U83" i="18" s="1"/>
  <c r="AJ83" i="18"/>
  <c r="R83" i="18" s="1"/>
  <c r="S83" i="18" s="1"/>
  <c r="AH83" i="18"/>
  <c r="P83" i="18" s="1"/>
  <c r="Q83" i="18" s="1"/>
  <c r="AF83" i="18"/>
  <c r="N83" i="18" s="1"/>
  <c r="O83" i="18" s="1"/>
  <c r="AD83" i="18"/>
  <c r="L83" i="18" s="1"/>
  <c r="M83" i="18" s="1"/>
  <c r="AP82" i="18"/>
  <c r="X82" i="18" s="1"/>
  <c r="Y82" i="18" s="1"/>
  <c r="AN82" i="18"/>
  <c r="V82" i="18" s="1"/>
  <c r="W82" i="18" s="1"/>
  <c r="AL82" i="18"/>
  <c r="T82" i="18" s="1"/>
  <c r="U82" i="18" s="1"/>
  <c r="AJ82" i="18"/>
  <c r="R82" i="18" s="1"/>
  <c r="S82" i="18" s="1"/>
  <c r="AH82" i="18"/>
  <c r="P82" i="18" s="1"/>
  <c r="Q82" i="18" s="1"/>
  <c r="AF82" i="18"/>
  <c r="N82" i="18" s="1"/>
  <c r="O82" i="18" s="1"/>
  <c r="AD82" i="18"/>
  <c r="L82" i="18" s="1"/>
  <c r="M82" i="18" s="1"/>
  <c r="AP81" i="18"/>
  <c r="X81" i="18" s="1"/>
  <c r="Y81" i="18" s="1"/>
  <c r="AN81" i="18"/>
  <c r="V81" i="18" s="1"/>
  <c r="W81" i="18" s="1"/>
  <c r="AL81" i="18"/>
  <c r="T81" i="18" s="1"/>
  <c r="U81" i="18" s="1"/>
  <c r="AJ81" i="18"/>
  <c r="R81" i="18" s="1"/>
  <c r="S81" i="18" s="1"/>
  <c r="AH81" i="18"/>
  <c r="P81" i="18" s="1"/>
  <c r="Q81" i="18" s="1"/>
  <c r="AF81" i="18"/>
  <c r="N81" i="18" s="1"/>
  <c r="O81" i="18" s="1"/>
  <c r="AD81" i="18"/>
  <c r="L81" i="18" s="1"/>
  <c r="M81" i="18" s="1"/>
  <c r="AP80" i="18"/>
  <c r="X80" i="18" s="1"/>
  <c r="Y80" i="18" s="1"/>
  <c r="AN80" i="18"/>
  <c r="V80" i="18" s="1"/>
  <c r="W80" i="18" s="1"/>
  <c r="AL80" i="18"/>
  <c r="T80" i="18" s="1"/>
  <c r="U80" i="18" s="1"/>
  <c r="AJ80" i="18"/>
  <c r="R80" i="18" s="1"/>
  <c r="S80" i="18" s="1"/>
  <c r="AH80" i="18"/>
  <c r="P80" i="18" s="1"/>
  <c r="Q80" i="18" s="1"/>
  <c r="AF80" i="18"/>
  <c r="N80" i="18" s="1"/>
  <c r="O80" i="18" s="1"/>
  <c r="AD80" i="18"/>
  <c r="L80" i="18" s="1"/>
  <c r="M80" i="18" s="1"/>
  <c r="AP65" i="18"/>
  <c r="AN65" i="18"/>
  <c r="AL65" i="18"/>
  <c r="AJ65" i="18"/>
  <c r="AH65" i="18"/>
  <c r="AF65" i="18"/>
  <c r="AD65" i="18"/>
  <c r="AP61" i="18"/>
  <c r="AN61" i="18"/>
  <c r="AL61" i="18"/>
  <c r="AJ61" i="18"/>
  <c r="AH61" i="18"/>
  <c r="AF61" i="18"/>
  <c r="AD61" i="18"/>
  <c r="AP64" i="18"/>
  <c r="AN64" i="18"/>
  <c r="AL64" i="18"/>
  <c r="AJ64" i="18"/>
  <c r="AH64" i="18"/>
  <c r="AF64" i="18"/>
  <c r="AD64" i="18"/>
  <c r="AP78" i="18"/>
  <c r="AN78" i="18"/>
  <c r="AL78" i="18"/>
  <c r="AJ78" i="18"/>
  <c r="AH78" i="18"/>
  <c r="AF78" i="18"/>
  <c r="AD78" i="18"/>
  <c r="AN77" i="18"/>
  <c r="AL77" i="18"/>
  <c r="AJ77" i="18"/>
  <c r="AH77" i="18"/>
  <c r="AF77" i="18"/>
  <c r="AD77" i="18"/>
  <c r="AP73" i="18"/>
  <c r="AN73" i="18"/>
  <c r="AL73" i="18"/>
  <c r="AJ73" i="18"/>
  <c r="AH73" i="18"/>
  <c r="AF73" i="18"/>
  <c r="AD73" i="18"/>
  <c r="AP69" i="18"/>
  <c r="AN69" i="18"/>
  <c r="AL69" i="18"/>
  <c r="AJ69" i="18"/>
  <c r="AH69" i="18"/>
  <c r="AF69" i="18"/>
  <c r="AD69" i="18"/>
  <c r="AP68" i="18"/>
  <c r="AN68" i="18"/>
  <c r="AL68" i="18"/>
  <c r="AJ68" i="18"/>
  <c r="AH68" i="18"/>
  <c r="AF68" i="18"/>
  <c r="AD68" i="18"/>
  <c r="AP79" i="18"/>
  <c r="X79" i="18" s="1"/>
  <c r="Y79" i="18" s="1"/>
  <c r="AN79" i="18"/>
  <c r="V79" i="18" s="1"/>
  <c r="W79" i="18" s="1"/>
  <c r="AL79" i="18"/>
  <c r="T79" i="18" s="1"/>
  <c r="U79" i="18" s="1"/>
  <c r="AJ79" i="18"/>
  <c r="AH79" i="18"/>
  <c r="P79" i="18" s="1"/>
  <c r="Q79" i="18" s="1"/>
  <c r="AF79" i="18"/>
  <c r="N79" i="18" s="1"/>
  <c r="O79" i="18" s="1"/>
  <c r="AD79" i="18"/>
  <c r="AP76" i="18"/>
  <c r="AN76" i="18"/>
  <c r="AL76" i="18"/>
  <c r="AJ76" i="18"/>
  <c r="AH76" i="18"/>
  <c r="AF76" i="18"/>
  <c r="AD76" i="18"/>
  <c r="AP67" i="18"/>
  <c r="AN67" i="18"/>
  <c r="AL67" i="18"/>
  <c r="AJ67" i="18"/>
  <c r="AH67" i="18"/>
  <c r="AF67" i="18"/>
  <c r="AD67" i="18"/>
  <c r="AP75" i="18"/>
  <c r="AN75" i="18"/>
  <c r="AL75" i="18"/>
  <c r="AJ75" i="18"/>
  <c r="AH75" i="18"/>
  <c r="AF75" i="18"/>
  <c r="AD75" i="18"/>
  <c r="AP74" i="18"/>
  <c r="AN74" i="18"/>
  <c r="AL74" i="18"/>
  <c r="AJ74" i="18"/>
  <c r="AH74" i="18"/>
  <c r="AF74" i="18"/>
  <c r="AD74" i="18"/>
  <c r="AP72" i="18"/>
  <c r="AN72" i="18"/>
  <c r="AL72" i="18"/>
  <c r="AJ72" i="18"/>
  <c r="AH72" i="18"/>
  <c r="AF72" i="18"/>
  <c r="AD72" i="18"/>
  <c r="AP71" i="18"/>
  <c r="AN71" i="18"/>
  <c r="AL71" i="18"/>
  <c r="AJ71" i="18"/>
  <c r="AH71" i="18"/>
  <c r="AF71" i="18"/>
  <c r="AD71" i="18"/>
  <c r="AP70" i="18"/>
  <c r="AN70" i="18"/>
  <c r="AL70" i="18"/>
  <c r="AJ70" i="18"/>
  <c r="AH70" i="18"/>
  <c r="AF70" i="18"/>
  <c r="AD70" i="18"/>
  <c r="AP66" i="18"/>
  <c r="AN66" i="18"/>
  <c r="AL66" i="18"/>
  <c r="AJ66" i="18"/>
  <c r="AD38" i="18"/>
  <c r="H38" i="30" l="1"/>
  <c r="H81" i="30"/>
  <c r="J28" i="30"/>
  <c r="F28" i="30"/>
  <c r="G28" i="30" s="1"/>
  <c r="D28" i="30"/>
  <c r="E28" i="30" s="1"/>
  <c r="F27" i="30"/>
  <c r="G27" i="30" s="1"/>
  <c r="D27" i="30"/>
  <c r="E27" i="30" s="1"/>
  <c r="J26" i="30"/>
  <c r="F26" i="30"/>
  <c r="G26" i="30" s="1"/>
  <c r="D26" i="30"/>
  <c r="E26" i="30" s="1"/>
  <c r="J38" i="30"/>
  <c r="J36" i="30"/>
  <c r="J37" i="30"/>
  <c r="AP129" i="18"/>
  <c r="AP103" i="18"/>
  <c r="H48" i="30" l="1"/>
  <c r="N14" i="30"/>
  <c r="H82" i="30" l="1"/>
  <c r="J81" i="30"/>
  <c r="P14" i="30"/>
  <c r="J82" i="30" l="1"/>
  <c r="R14" i="30"/>
  <c r="T14" i="30" l="1"/>
  <c r="X14" i="30" l="1"/>
  <c r="V14" i="30"/>
  <c r="AP60" i="18" l="1"/>
  <c r="X60" i="18" s="1"/>
  <c r="Y60" i="18" s="1"/>
  <c r="AN60" i="18"/>
  <c r="V60" i="18" s="1"/>
  <c r="W60" i="18" s="1"/>
  <c r="AL60" i="18"/>
  <c r="T60" i="18" s="1"/>
  <c r="U60" i="18" s="1"/>
  <c r="AJ60" i="18"/>
  <c r="R60" i="18" s="1"/>
  <c r="S60" i="18" s="1"/>
  <c r="AH60" i="18"/>
  <c r="P60" i="18" s="1"/>
  <c r="Q60" i="18" s="1"/>
  <c r="AF60" i="18"/>
  <c r="N60" i="18" s="1"/>
  <c r="O60" i="18" s="1"/>
  <c r="AD60" i="18"/>
  <c r="L60" i="18" s="1"/>
  <c r="M60" i="18" s="1"/>
  <c r="AP59" i="18"/>
  <c r="X59" i="18" s="1"/>
  <c r="Y59" i="18" s="1"/>
  <c r="AN59" i="18"/>
  <c r="V59" i="18" s="1"/>
  <c r="W59" i="18" s="1"/>
  <c r="AL59" i="18"/>
  <c r="T59" i="18" s="1"/>
  <c r="U59" i="18" s="1"/>
  <c r="AJ59" i="18"/>
  <c r="R59" i="18" s="1"/>
  <c r="S59" i="18" s="1"/>
  <c r="AH59" i="18"/>
  <c r="P59" i="18" s="1"/>
  <c r="Q59" i="18" s="1"/>
  <c r="AF59" i="18"/>
  <c r="N59" i="18" s="1"/>
  <c r="O59" i="18" s="1"/>
  <c r="AD59" i="18"/>
  <c r="L59" i="18" s="1"/>
  <c r="M59" i="18" s="1"/>
  <c r="AP58" i="18"/>
  <c r="X58" i="18" s="1"/>
  <c r="Y58" i="18" s="1"/>
  <c r="AN58" i="18"/>
  <c r="V58" i="18" s="1"/>
  <c r="W58" i="18" s="1"/>
  <c r="AL58" i="18"/>
  <c r="T58" i="18" s="1"/>
  <c r="U58" i="18" s="1"/>
  <c r="AJ58" i="18"/>
  <c r="R58" i="18" s="1"/>
  <c r="S58" i="18" s="1"/>
  <c r="AH58" i="18"/>
  <c r="P58" i="18" s="1"/>
  <c r="Q58" i="18" s="1"/>
  <c r="AF58" i="18"/>
  <c r="N58" i="18" s="1"/>
  <c r="O58" i="18" s="1"/>
  <c r="AD58" i="18"/>
  <c r="L58" i="18" s="1"/>
  <c r="M58" i="18" s="1"/>
  <c r="AP57" i="18"/>
  <c r="X57" i="18" s="1"/>
  <c r="Y57" i="18" s="1"/>
  <c r="AN57" i="18"/>
  <c r="V57" i="18" s="1"/>
  <c r="W57" i="18" s="1"/>
  <c r="AL57" i="18"/>
  <c r="T57" i="18" s="1"/>
  <c r="U57" i="18" s="1"/>
  <c r="AJ57" i="18"/>
  <c r="R57" i="18" s="1"/>
  <c r="S57" i="18" s="1"/>
  <c r="AH57" i="18"/>
  <c r="P57" i="18" s="1"/>
  <c r="Q57" i="18" s="1"/>
  <c r="AF57" i="18"/>
  <c r="N57" i="18" s="1"/>
  <c r="O57" i="18" s="1"/>
  <c r="AD57" i="18"/>
  <c r="L57" i="18" s="1"/>
  <c r="M57" i="18" s="1"/>
  <c r="AP56" i="18"/>
  <c r="X56" i="18" s="1"/>
  <c r="Y56" i="18" s="1"/>
  <c r="AN56" i="18"/>
  <c r="V56" i="18" s="1"/>
  <c r="W56" i="18" s="1"/>
  <c r="AL56" i="18"/>
  <c r="T56" i="18" s="1"/>
  <c r="U56" i="18" s="1"/>
  <c r="AJ56" i="18"/>
  <c r="R56" i="18" s="1"/>
  <c r="S56" i="18" s="1"/>
  <c r="AH56" i="18"/>
  <c r="P56" i="18" s="1"/>
  <c r="Q56" i="18" s="1"/>
  <c r="AD56" i="18"/>
  <c r="L56" i="18" s="1"/>
  <c r="M56" i="18" s="1"/>
  <c r="AF56" i="18"/>
  <c r="N56" i="18" s="1"/>
  <c r="O56" i="18" s="1"/>
  <c r="AP55" i="18"/>
  <c r="X55" i="18" s="1"/>
  <c r="Y55" i="18" s="1"/>
  <c r="AN55" i="18"/>
  <c r="V55" i="18" s="1"/>
  <c r="W55" i="18" s="1"/>
  <c r="AL55" i="18"/>
  <c r="T55" i="18" s="1"/>
  <c r="U55" i="18" s="1"/>
  <c r="AJ55" i="18"/>
  <c r="R55" i="18" s="1"/>
  <c r="S55" i="18" s="1"/>
  <c r="AH55" i="18"/>
  <c r="P55" i="18" s="1"/>
  <c r="Q55" i="18" s="1"/>
  <c r="AF55" i="18"/>
  <c r="N55" i="18" s="1"/>
  <c r="O55" i="18" s="1"/>
  <c r="AD55" i="18"/>
  <c r="L55" i="18" s="1"/>
  <c r="M55" i="18" s="1"/>
  <c r="AP54" i="18"/>
  <c r="X54" i="18" s="1"/>
  <c r="Y54" i="18" s="1"/>
  <c r="AN54" i="18"/>
  <c r="V54" i="18" s="1"/>
  <c r="W54" i="18" s="1"/>
  <c r="AL54" i="18"/>
  <c r="T54" i="18" s="1"/>
  <c r="U54" i="18" s="1"/>
  <c r="AJ54" i="18"/>
  <c r="R54" i="18" s="1"/>
  <c r="S54" i="18" s="1"/>
  <c r="AH54" i="18"/>
  <c r="P54" i="18" s="1"/>
  <c r="Q54" i="18" s="1"/>
  <c r="AF54" i="18"/>
  <c r="N54" i="18" s="1"/>
  <c r="O54" i="18" s="1"/>
  <c r="AD54" i="18"/>
  <c r="L54" i="18" s="1"/>
  <c r="M54" i="18" s="1"/>
  <c r="AP39" i="18"/>
  <c r="AN39" i="18"/>
  <c r="AL39" i="18"/>
  <c r="AJ39" i="18"/>
  <c r="AH39" i="18"/>
  <c r="AF39" i="18"/>
  <c r="AD39" i="18"/>
  <c r="AP35" i="18"/>
  <c r="AN35" i="18"/>
  <c r="AL35" i="18"/>
  <c r="AJ35" i="18"/>
  <c r="AH35" i="18"/>
  <c r="AF35" i="18"/>
  <c r="AD35" i="18"/>
  <c r="AP38" i="18"/>
  <c r="AN38" i="18"/>
  <c r="AL38" i="18"/>
  <c r="AJ38" i="18"/>
  <c r="AH38" i="18"/>
  <c r="AF38" i="18"/>
  <c r="AP52" i="18"/>
  <c r="AN52" i="18"/>
  <c r="AL52" i="18"/>
  <c r="AJ52" i="18"/>
  <c r="AH52" i="18"/>
  <c r="AF52" i="18"/>
  <c r="AP51" i="18"/>
  <c r="AN51" i="18"/>
  <c r="AL51" i="18"/>
  <c r="AJ51" i="18"/>
  <c r="AH51" i="18"/>
  <c r="AF51" i="18"/>
  <c r="AP47" i="18"/>
  <c r="AP77" i="18" s="1"/>
  <c r="AN47" i="18"/>
  <c r="AL47" i="18"/>
  <c r="AJ47" i="18"/>
  <c r="AH47" i="18"/>
  <c r="AF47" i="18"/>
  <c r="AD47" i="18"/>
  <c r="AP43" i="18"/>
  <c r="AN43" i="18"/>
  <c r="AL43" i="18"/>
  <c r="AJ43" i="18"/>
  <c r="AH43" i="18"/>
  <c r="AF43" i="18"/>
  <c r="AD43" i="18"/>
  <c r="AP42" i="18"/>
  <c r="AN42" i="18"/>
  <c r="AL42" i="18"/>
  <c r="AJ42" i="18"/>
  <c r="AH42" i="18"/>
  <c r="AF42" i="18"/>
  <c r="AD42" i="18"/>
  <c r="AP53" i="18"/>
  <c r="X53" i="18" s="1"/>
  <c r="Y53" i="18" s="1"/>
  <c r="AN53" i="18"/>
  <c r="V53" i="18" s="1"/>
  <c r="W53" i="18" s="1"/>
  <c r="AL53" i="18"/>
  <c r="T53" i="18" s="1"/>
  <c r="U53" i="18" s="1"/>
  <c r="AJ53" i="18"/>
  <c r="R53" i="18" s="1"/>
  <c r="S53" i="18" s="1"/>
  <c r="AH53" i="18"/>
  <c r="P53" i="18" s="1"/>
  <c r="Q53" i="18" s="1"/>
  <c r="AF53" i="18"/>
  <c r="N53" i="18" s="1"/>
  <c r="O53" i="18" s="1"/>
  <c r="AD53" i="18"/>
  <c r="L53" i="18" s="1"/>
  <c r="M53" i="18" s="1"/>
  <c r="AP50" i="18"/>
  <c r="AN50" i="18"/>
  <c r="AL50" i="18"/>
  <c r="AJ50" i="18"/>
  <c r="AH50" i="18"/>
  <c r="AF50" i="18"/>
  <c r="AP41" i="18"/>
  <c r="AN41" i="18"/>
  <c r="AL41" i="18"/>
  <c r="AJ41" i="18"/>
  <c r="AH41" i="18"/>
  <c r="AF41" i="18"/>
  <c r="AD41" i="18"/>
  <c r="AP49" i="18"/>
  <c r="AN49" i="18"/>
  <c r="AL49" i="18"/>
  <c r="AJ49" i="18"/>
  <c r="AH49" i="18"/>
  <c r="AF49" i="18"/>
  <c r="AP48" i="18"/>
  <c r="AN48" i="18"/>
  <c r="AL48" i="18"/>
  <c r="AJ48" i="18"/>
  <c r="AH48" i="18"/>
  <c r="AF48" i="18"/>
  <c r="AD48" i="18"/>
  <c r="AP46" i="18"/>
  <c r="AN46" i="18"/>
  <c r="AL46" i="18"/>
  <c r="AJ46" i="18"/>
  <c r="AH46" i="18"/>
  <c r="AF46" i="18"/>
  <c r="AD46" i="18"/>
  <c r="AP45" i="18"/>
  <c r="AP44" i="18"/>
  <c r="AN45" i="18"/>
  <c r="AL45" i="18"/>
  <c r="AJ45" i="18"/>
  <c r="AH45" i="18"/>
  <c r="AF45" i="18"/>
  <c r="AD45" i="18"/>
  <c r="AN44" i="18"/>
  <c r="AL44" i="18"/>
  <c r="AJ44" i="18"/>
  <c r="AH44" i="18"/>
  <c r="AF44" i="18"/>
  <c r="AD44" i="18"/>
  <c r="AP40" i="18"/>
  <c r="AN40" i="18"/>
  <c r="AL40" i="18"/>
  <c r="AJ40" i="18"/>
  <c r="AH40" i="18"/>
  <c r="AF40" i="18"/>
  <c r="AD40" i="18"/>
  <c r="AP37" i="18"/>
  <c r="AN37" i="18"/>
  <c r="AL37" i="18"/>
  <c r="AJ37" i="18"/>
  <c r="AH37" i="18"/>
  <c r="AF37" i="18"/>
  <c r="AD37" i="18"/>
  <c r="AP36" i="18"/>
  <c r="AN36" i="18"/>
  <c r="AL36" i="18"/>
  <c r="AJ36" i="18"/>
  <c r="AH36" i="18"/>
  <c r="AF36" i="18"/>
  <c r="AD36" i="18"/>
  <c r="C86" i="18"/>
  <c r="C85" i="18"/>
  <c r="Z79" i="18" l="1"/>
  <c r="Z105" i="18" s="1"/>
  <c r="Z80" i="18"/>
  <c r="Z106" i="18" s="1"/>
  <c r="Z81" i="18"/>
  <c r="Z107" i="18" s="1"/>
  <c r="Z82" i="18"/>
  <c r="Z108" i="18" s="1"/>
  <c r="Z83" i="18"/>
  <c r="Z109" i="18" s="1"/>
  <c r="Z84" i="18"/>
  <c r="Z110" i="18" s="1"/>
  <c r="Z85" i="18"/>
  <c r="Z86" i="18"/>
  <c r="X34" i="18"/>
  <c r="Y34" i="18" s="1"/>
  <c r="V34" i="18"/>
  <c r="W34" i="18" s="1"/>
  <c r="T34" i="18"/>
  <c r="U34" i="18" s="1"/>
  <c r="R34" i="18"/>
  <c r="S34" i="18" s="1"/>
  <c r="P34" i="18"/>
  <c r="Q34" i="18" s="1"/>
  <c r="N34" i="18"/>
  <c r="O34" i="18" s="1"/>
  <c r="L34" i="18"/>
  <c r="M34" i="18" s="1"/>
  <c r="K34" i="18"/>
  <c r="F34" i="18"/>
  <c r="G34" i="18" s="1"/>
  <c r="D34" i="18"/>
  <c r="E34" i="18" s="1"/>
  <c r="X33" i="18"/>
  <c r="Y33" i="18" s="1"/>
  <c r="V33" i="18"/>
  <c r="W33" i="18" s="1"/>
  <c r="T33" i="18"/>
  <c r="U33" i="18" s="1"/>
  <c r="R33" i="18"/>
  <c r="S33" i="18" s="1"/>
  <c r="P33" i="18"/>
  <c r="Q33" i="18" s="1"/>
  <c r="N33" i="18"/>
  <c r="O33" i="18" s="1"/>
  <c r="L33" i="18"/>
  <c r="M33" i="18" s="1"/>
  <c r="K33" i="18"/>
  <c r="F33" i="18"/>
  <c r="G33" i="18" s="1"/>
  <c r="D33" i="18"/>
  <c r="E33" i="18" s="1"/>
  <c r="X32" i="18"/>
  <c r="Y32" i="18" s="1"/>
  <c r="V32" i="18"/>
  <c r="W32" i="18" s="1"/>
  <c r="T32" i="18"/>
  <c r="U32" i="18" s="1"/>
  <c r="R32" i="18"/>
  <c r="S32" i="18" s="1"/>
  <c r="P32" i="18"/>
  <c r="Q32" i="18" s="1"/>
  <c r="N32" i="18"/>
  <c r="O32" i="18" s="1"/>
  <c r="L32" i="18"/>
  <c r="M32" i="18" s="1"/>
  <c r="K32" i="18"/>
  <c r="F32" i="18"/>
  <c r="G32" i="18" s="1"/>
  <c r="D32" i="18"/>
  <c r="E32" i="18" s="1"/>
  <c r="X31" i="18"/>
  <c r="Y31" i="18" s="1"/>
  <c r="V31" i="18"/>
  <c r="W31" i="18" s="1"/>
  <c r="T31" i="18"/>
  <c r="U31" i="18" s="1"/>
  <c r="R31" i="18"/>
  <c r="S31" i="18" s="1"/>
  <c r="P31" i="18"/>
  <c r="Q31" i="18" s="1"/>
  <c r="N31" i="18"/>
  <c r="O31" i="18" s="1"/>
  <c r="L31" i="18"/>
  <c r="M31" i="18" s="1"/>
  <c r="K31" i="18"/>
  <c r="F31" i="18"/>
  <c r="G31" i="18" s="1"/>
  <c r="D31" i="18"/>
  <c r="E31" i="18" s="1"/>
  <c r="X30" i="18"/>
  <c r="Y30" i="18" s="1"/>
  <c r="V30" i="18"/>
  <c r="W30" i="18" s="1"/>
  <c r="T30" i="18"/>
  <c r="U30" i="18" s="1"/>
  <c r="R30" i="18"/>
  <c r="S30" i="18" s="1"/>
  <c r="P30" i="18"/>
  <c r="Q30" i="18" s="1"/>
  <c r="N30" i="18"/>
  <c r="O30" i="18" s="1"/>
  <c r="L30" i="18"/>
  <c r="M30" i="18" s="1"/>
  <c r="K30" i="18"/>
  <c r="F30" i="18"/>
  <c r="G30" i="18" s="1"/>
  <c r="D30" i="18"/>
  <c r="E30" i="18" s="1"/>
  <c r="X29" i="18"/>
  <c r="Y29" i="18" s="1"/>
  <c r="V29" i="18"/>
  <c r="W29" i="18" s="1"/>
  <c r="T29" i="18"/>
  <c r="U29" i="18" s="1"/>
  <c r="R29" i="18"/>
  <c r="S29" i="18" s="1"/>
  <c r="P29" i="18"/>
  <c r="Q29" i="18" s="1"/>
  <c r="N29" i="18"/>
  <c r="O29" i="18" s="1"/>
  <c r="L29" i="18"/>
  <c r="M29" i="18" s="1"/>
  <c r="K29" i="18"/>
  <c r="F29" i="18"/>
  <c r="G29" i="18" s="1"/>
  <c r="D29" i="18"/>
  <c r="E29" i="18" s="1"/>
  <c r="X28" i="18"/>
  <c r="Y28" i="18" s="1"/>
  <c r="V28" i="18"/>
  <c r="W28" i="18" s="1"/>
  <c r="T28" i="18"/>
  <c r="U28" i="18" s="1"/>
  <c r="R28" i="18"/>
  <c r="S28" i="18" s="1"/>
  <c r="P28" i="18"/>
  <c r="Q28" i="18" s="1"/>
  <c r="N28" i="18"/>
  <c r="O28" i="18" s="1"/>
  <c r="L28" i="18"/>
  <c r="M28" i="18" s="1"/>
  <c r="K28" i="18"/>
  <c r="F28" i="18"/>
  <c r="G28" i="18" s="1"/>
  <c r="D28" i="18"/>
  <c r="E28" i="18" s="1"/>
  <c r="X13" i="18"/>
  <c r="Y13" i="18" s="1"/>
  <c r="V13" i="18"/>
  <c r="W13" i="18" s="1"/>
  <c r="T13" i="18"/>
  <c r="U13" i="18" s="1"/>
  <c r="R13" i="18"/>
  <c r="S13" i="18" s="1"/>
  <c r="P13" i="18"/>
  <c r="Q13" i="18" s="1"/>
  <c r="N13" i="18"/>
  <c r="O13" i="18" s="1"/>
  <c r="L13" i="18"/>
  <c r="M13" i="18" s="1"/>
  <c r="X9" i="18"/>
  <c r="Y9" i="18" s="1"/>
  <c r="V9" i="18"/>
  <c r="W9" i="18" s="1"/>
  <c r="T9" i="18"/>
  <c r="U9" i="18" s="1"/>
  <c r="R9" i="18"/>
  <c r="S9" i="18" s="1"/>
  <c r="P9" i="18"/>
  <c r="Q9" i="18" s="1"/>
  <c r="N9" i="18"/>
  <c r="O9" i="18" s="1"/>
  <c r="L9" i="18"/>
  <c r="M9" i="18" s="1"/>
  <c r="X12" i="18"/>
  <c r="Y12" i="18" s="1"/>
  <c r="V12" i="18"/>
  <c r="W12" i="18" s="1"/>
  <c r="T12" i="18"/>
  <c r="U12" i="18" s="1"/>
  <c r="R12" i="18"/>
  <c r="S12" i="18" s="1"/>
  <c r="P12" i="18"/>
  <c r="Q12" i="18" s="1"/>
  <c r="N12" i="18"/>
  <c r="O12" i="18" s="1"/>
  <c r="M12" i="18"/>
  <c r="X22" i="18"/>
  <c r="Y22" i="18" s="1"/>
  <c r="V22" i="18"/>
  <c r="W22" i="18" s="1"/>
  <c r="T22" i="18"/>
  <c r="U22" i="18" s="1"/>
  <c r="R22" i="18"/>
  <c r="S22" i="18" s="1"/>
  <c r="P22" i="18"/>
  <c r="Q22" i="18" s="1"/>
  <c r="N22" i="18"/>
  <c r="O22" i="18" s="1"/>
  <c r="L22" i="18"/>
  <c r="M22" i="18" s="1"/>
  <c r="X26" i="18"/>
  <c r="Y26" i="18" s="1"/>
  <c r="V26" i="18"/>
  <c r="W26" i="18" s="1"/>
  <c r="T26" i="18"/>
  <c r="U26" i="18" s="1"/>
  <c r="R26" i="18"/>
  <c r="S26" i="18" s="1"/>
  <c r="P26" i="18"/>
  <c r="Q26" i="18" s="1"/>
  <c r="N26" i="18"/>
  <c r="O26" i="18" s="1"/>
  <c r="L26" i="18"/>
  <c r="M26" i="18" s="1"/>
  <c r="X25" i="18"/>
  <c r="Y25" i="18" s="1"/>
  <c r="V25" i="18"/>
  <c r="W25" i="18" s="1"/>
  <c r="T25" i="18"/>
  <c r="U25" i="18" s="1"/>
  <c r="R25" i="18"/>
  <c r="S25" i="18" s="1"/>
  <c r="P25" i="18"/>
  <c r="Q25" i="18" s="1"/>
  <c r="N25" i="18"/>
  <c r="O25" i="18" s="1"/>
  <c r="L25" i="18"/>
  <c r="M25" i="18" s="1"/>
  <c r="X21" i="18"/>
  <c r="Y21" i="18" s="1"/>
  <c r="V21" i="18"/>
  <c r="W21" i="18" s="1"/>
  <c r="T21" i="18"/>
  <c r="U21" i="18" s="1"/>
  <c r="S21" i="18"/>
  <c r="P21" i="18"/>
  <c r="Q21" i="18" s="1"/>
  <c r="O21" i="18"/>
  <c r="L21" i="18"/>
  <c r="M21" i="18" s="1"/>
  <c r="X17" i="18"/>
  <c r="Y17" i="18" s="1"/>
  <c r="V17" i="18"/>
  <c r="W17" i="18" s="1"/>
  <c r="T17" i="18"/>
  <c r="U17" i="18" s="1"/>
  <c r="R17" i="18"/>
  <c r="S17" i="18" s="1"/>
  <c r="P17" i="18"/>
  <c r="Q17" i="18" s="1"/>
  <c r="N17" i="18"/>
  <c r="O17" i="18" s="1"/>
  <c r="L17" i="18"/>
  <c r="M17" i="18" s="1"/>
  <c r="X16" i="18"/>
  <c r="Y16" i="18" s="1"/>
  <c r="V16" i="18"/>
  <c r="W16" i="18" s="1"/>
  <c r="T16" i="18"/>
  <c r="U16" i="18" s="1"/>
  <c r="R16" i="18"/>
  <c r="S16" i="18" s="1"/>
  <c r="P16" i="18"/>
  <c r="Q16" i="18" s="1"/>
  <c r="N16" i="18"/>
  <c r="O16" i="18" s="1"/>
  <c r="L16" i="18"/>
  <c r="M16" i="18" s="1"/>
  <c r="X24" i="18"/>
  <c r="Y24" i="18" s="1"/>
  <c r="V24" i="18"/>
  <c r="W24" i="18" s="1"/>
  <c r="T24" i="18"/>
  <c r="U24" i="18" s="1"/>
  <c r="R24" i="18"/>
  <c r="S24" i="18" s="1"/>
  <c r="P24" i="18"/>
  <c r="Q24" i="18" s="1"/>
  <c r="N24" i="18"/>
  <c r="O24" i="18" s="1"/>
  <c r="L24" i="18"/>
  <c r="M24" i="18" s="1"/>
  <c r="X15" i="18"/>
  <c r="Y15" i="18" s="1"/>
  <c r="V15" i="18"/>
  <c r="W15" i="18" s="1"/>
  <c r="T15" i="18"/>
  <c r="U15" i="18" s="1"/>
  <c r="R15" i="18"/>
  <c r="S15" i="18" s="1"/>
  <c r="P15" i="18"/>
  <c r="Q15" i="18" s="1"/>
  <c r="N15" i="18"/>
  <c r="O15" i="18" s="1"/>
  <c r="L15" i="18"/>
  <c r="M15" i="18" s="1"/>
  <c r="X23" i="18"/>
  <c r="Y23" i="18" s="1"/>
  <c r="V23" i="18"/>
  <c r="W23" i="18" s="1"/>
  <c r="T23" i="18"/>
  <c r="U23" i="18" s="1"/>
  <c r="R23" i="18"/>
  <c r="S23" i="18" s="1"/>
  <c r="P23" i="18"/>
  <c r="Q23" i="18" s="1"/>
  <c r="N23" i="18"/>
  <c r="O23" i="18" s="1"/>
  <c r="L23" i="18"/>
  <c r="M23" i="18" s="1"/>
  <c r="X20" i="18"/>
  <c r="Y20" i="18" s="1"/>
  <c r="V20" i="18"/>
  <c r="W20" i="18" s="1"/>
  <c r="T20" i="18"/>
  <c r="U20" i="18" s="1"/>
  <c r="R20" i="18"/>
  <c r="S20" i="18" s="1"/>
  <c r="P20" i="18"/>
  <c r="Q20" i="18" s="1"/>
  <c r="N20" i="18"/>
  <c r="O20" i="18" s="1"/>
  <c r="L20" i="18"/>
  <c r="M20" i="18" s="1"/>
  <c r="X19" i="18"/>
  <c r="Y19" i="18" s="1"/>
  <c r="V19" i="18"/>
  <c r="W19" i="18" s="1"/>
  <c r="T19" i="18"/>
  <c r="U19" i="18" s="1"/>
  <c r="R19" i="18"/>
  <c r="S19" i="18" s="1"/>
  <c r="P19" i="18"/>
  <c r="Q19" i="18" s="1"/>
  <c r="N19" i="18"/>
  <c r="O19" i="18" s="1"/>
  <c r="L19" i="18"/>
  <c r="M19" i="18" s="1"/>
  <c r="X18" i="18"/>
  <c r="Y18" i="18" s="1"/>
  <c r="V18" i="18"/>
  <c r="W18" i="18" s="1"/>
  <c r="T18" i="18"/>
  <c r="U18" i="18" s="1"/>
  <c r="R18" i="18"/>
  <c r="S18" i="18" s="1"/>
  <c r="P18" i="18"/>
  <c r="Q18" i="18" s="1"/>
  <c r="N18" i="18"/>
  <c r="O18" i="18" s="1"/>
  <c r="L18" i="18"/>
  <c r="M18" i="18" s="1"/>
  <c r="X14" i="18"/>
  <c r="Y14" i="18" s="1"/>
  <c r="V14" i="18"/>
  <c r="W14" i="18" s="1"/>
  <c r="T14" i="18"/>
  <c r="U14" i="18" s="1"/>
  <c r="R14" i="18"/>
  <c r="S14" i="18" s="1"/>
  <c r="P14" i="18"/>
  <c r="Q14" i="18" s="1"/>
  <c r="N14" i="18"/>
  <c r="O14" i="18" s="1"/>
  <c r="L14" i="18"/>
  <c r="M14" i="18" s="1"/>
  <c r="X11" i="18"/>
  <c r="Y11" i="18" s="1"/>
  <c r="V11" i="18"/>
  <c r="W11" i="18" s="1"/>
  <c r="T11" i="18"/>
  <c r="U11" i="18" s="1"/>
  <c r="R11" i="18"/>
  <c r="S11" i="18" s="1"/>
  <c r="P11" i="18"/>
  <c r="Q11" i="18" s="1"/>
  <c r="N11" i="18"/>
  <c r="O11" i="18" s="1"/>
  <c r="L11" i="18"/>
  <c r="M11" i="18" s="1"/>
  <c r="L10" i="18"/>
  <c r="M10" i="18" s="1"/>
  <c r="X10" i="18"/>
  <c r="Y10" i="18" s="1"/>
  <c r="V10" i="18"/>
  <c r="W10" i="18" s="1"/>
  <c r="T10" i="18"/>
  <c r="U10" i="18" s="1"/>
  <c r="R10" i="18"/>
  <c r="S10" i="18" s="1"/>
  <c r="P10" i="18"/>
  <c r="Q10" i="18" s="1"/>
  <c r="N10" i="18"/>
  <c r="O10" i="18" s="1"/>
  <c r="K10" i="18"/>
  <c r="K11" i="18"/>
  <c r="K14" i="18"/>
  <c r="K18" i="18"/>
  <c r="K19" i="18"/>
  <c r="K20" i="18"/>
  <c r="K23" i="18"/>
  <c r="K15" i="18"/>
  <c r="K24" i="18"/>
  <c r="K16" i="18"/>
  <c r="K17" i="18"/>
  <c r="K21" i="18"/>
  <c r="K25" i="18"/>
  <c r="K26" i="18"/>
  <c r="K22" i="18"/>
  <c r="E13" i="18"/>
  <c r="G13" i="18"/>
  <c r="K12" i="18"/>
  <c r="F44" i="31"/>
  <c r="G44" i="31" s="1"/>
  <c r="G45" i="31" s="1"/>
  <c r="G46" i="31" s="1"/>
  <c r="G47" i="31" s="1"/>
  <c r="F45" i="31"/>
  <c r="F46" i="31" s="1"/>
  <c r="F47" i="31" s="1"/>
  <c r="D44" i="31"/>
  <c r="E44" i="31"/>
  <c r="E45" i="31" s="1"/>
  <c r="E46" i="31" s="1"/>
  <c r="E47" i="31" s="1"/>
  <c r="D45" i="31"/>
  <c r="D46" i="31" s="1"/>
  <c r="D47" i="31" s="1"/>
  <c r="C45" i="31"/>
  <c r="C46" i="31"/>
  <c r="C47" i="31" s="1"/>
  <c r="G18" i="28"/>
  <c r="G19" i="28" s="1"/>
  <c r="H17" i="28"/>
  <c r="H18" i="28"/>
  <c r="H19" i="28" s="1"/>
  <c r="J18" i="28"/>
  <c r="I18" i="28"/>
  <c r="E18" i="28"/>
  <c r="J17" i="28"/>
  <c r="I17" i="28"/>
  <c r="L9" i="28"/>
  <c r="M9" i="28" s="1"/>
  <c r="N9" i="28" s="1"/>
  <c r="O9" i="28" s="1"/>
  <c r="K9" i="28"/>
  <c r="J9" i="28" s="1"/>
  <c r="G9" i="28"/>
  <c r="E9" i="28"/>
  <c r="D9" i="28"/>
  <c r="C9" i="28"/>
  <c r="L8" i="28"/>
  <c r="M8" i="28" s="1"/>
  <c r="N8" i="28" s="1"/>
  <c r="O8" i="28" s="1"/>
  <c r="K8" i="28"/>
  <c r="J8" i="28" s="1"/>
  <c r="G8" i="28"/>
  <c r="E8" i="28"/>
  <c r="D8" i="28"/>
  <c r="C8" i="28"/>
  <c r="L7" i="28"/>
  <c r="M7" i="28" s="1"/>
  <c r="N7" i="28" s="1"/>
  <c r="O7" i="28" s="1"/>
  <c r="K7" i="28"/>
  <c r="J7" i="28" s="1"/>
  <c r="G7" i="28"/>
  <c r="E7" i="28"/>
  <c r="D7" i="28"/>
  <c r="C7" i="28"/>
  <c r="L6" i="28"/>
  <c r="M6" i="28" s="1"/>
  <c r="N6" i="28" s="1"/>
  <c r="O6" i="28" s="1"/>
  <c r="K6" i="28"/>
  <c r="J6" i="28" s="1"/>
  <c r="G6" i="28"/>
  <c r="E6" i="28"/>
  <c r="D6" i="28"/>
  <c r="C6" i="28"/>
  <c r="L5" i="28"/>
  <c r="M5" i="28" s="1"/>
  <c r="N5" i="28" s="1"/>
  <c r="O5" i="28" s="1"/>
  <c r="K5" i="28"/>
  <c r="J5" i="28" s="1"/>
  <c r="G5" i="28"/>
  <c r="E5" i="28"/>
  <c r="D5" i="28"/>
  <c r="C5" i="28"/>
  <c r="L13" i="30"/>
  <c r="J13" i="30"/>
  <c r="E13" i="30"/>
  <c r="G13" i="30"/>
  <c r="L12" i="30"/>
  <c r="J12" i="30"/>
  <c r="E12" i="30"/>
  <c r="G12" i="30"/>
  <c r="L11" i="30"/>
  <c r="J11" i="30"/>
  <c r="E11" i="30"/>
  <c r="G11" i="30"/>
  <c r="L10" i="30"/>
  <c r="J10" i="30"/>
  <c r="E10" i="30"/>
  <c r="G10" i="30"/>
  <c r="X9" i="30"/>
  <c r="V9" i="30"/>
  <c r="T9" i="30"/>
  <c r="R9" i="30"/>
  <c r="P9" i="30"/>
  <c r="N9" i="30"/>
  <c r="L9" i="30"/>
  <c r="J9" i="30"/>
  <c r="E9" i="30"/>
  <c r="G9" i="30"/>
  <c r="X8" i="30"/>
  <c r="V8" i="30"/>
  <c r="T8" i="30"/>
  <c r="R8" i="30"/>
  <c r="P8" i="30"/>
  <c r="N8" i="30"/>
  <c r="L8" i="30"/>
  <c r="J8" i="30"/>
  <c r="E8" i="30"/>
  <c r="K13" i="18"/>
  <c r="K9" i="18"/>
  <c r="G9" i="18"/>
  <c r="E9" i="18"/>
  <c r="G12" i="18"/>
  <c r="E12" i="18"/>
  <c r="F22" i="18"/>
  <c r="G22" i="18" s="1"/>
  <c r="E22" i="18"/>
  <c r="G26" i="18"/>
  <c r="E26" i="18"/>
  <c r="F25" i="18"/>
  <c r="G25" i="18" s="1"/>
  <c r="D25" i="18"/>
  <c r="E25" i="18" s="1"/>
  <c r="G21" i="18"/>
  <c r="D21" i="18"/>
  <c r="E21" i="18" s="1"/>
  <c r="F17" i="18"/>
  <c r="G17" i="18" s="1"/>
  <c r="E17" i="18"/>
  <c r="F16" i="18"/>
  <c r="G16" i="18" s="1"/>
  <c r="E16" i="18"/>
  <c r="F24" i="18"/>
  <c r="G24" i="18" s="1"/>
  <c r="D24" i="18"/>
  <c r="E24" i="18" s="1"/>
  <c r="F15" i="18"/>
  <c r="G15" i="18" s="1"/>
  <c r="E15" i="18"/>
  <c r="F23" i="18"/>
  <c r="G23" i="18" s="1"/>
  <c r="E23" i="18"/>
  <c r="F20" i="18"/>
  <c r="G20" i="18" s="1"/>
  <c r="D20" i="18"/>
  <c r="E20" i="18" s="1"/>
  <c r="G19" i="18"/>
  <c r="E19" i="18"/>
  <c r="G18" i="18"/>
  <c r="D18" i="18"/>
  <c r="E18" i="18" s="1"/>
  <c r="F14" i="18"/>
  <c r="G14" i="18" s="1"/>
  <c r="E14" i="18"/>
  <c r="F11" i="18"/>
  <c r="G11" i="18" s="1"/>
  <c r="E11" i="18"/>
  <c r="G10" i="18"/>
  <c r="D10" i="18"/>
  <c r="E10" i="18" s="1"/>
  <c r="Y8" i="18"/>
  <c r="W8" i="18"/>
  <c r="U8" i="18"/>
  <c r="S8" i="18"/>
  <c r="Q8" i="18"/>
  <c r="O8" i="18"/>
  <c r="M8" i="18"/>
  <c r="K8" i="18"/>
  <c r="G8" i="18"/>
  <c r="E8" i="18"/>
  <c r="H20" i="28" l="1"/>
  <c r="J19" i="28"/>
  <c r="I19" i="28"/>
  <c r="E19" i="28"/>
  <c r="G20" i="28"/>
  <c r="H5" i="28"/>
  <c r="H6" i="28"/>
  <c r="H7" i="28"/>
  <c r="H8" i="28"/>
  <c r="H9" i="28"/>
  <c r="I5" i="28"/>
  <c r="I6" i="28"/>
  <c r="I7" i="28"/>
  <c r="I8" i="28"/>
  <c r="I9" i="28"/>
  <c r="O26" i="30"/>
  <c r="P26" i="30" s="1"/>
  <c r="W26" i="30"/>
  <c r="X26" i="30" s="1"/>
  <c r="J79" i="18"/>
  <c r="J105" i="18" s="1"/>
  <c r="J80" i="18"/>
  <c r="J106" i="18" s="1"/>
  <c r="J82" i="18"/>
  <c r="J84" i="18"/>
  <c r="J86" i="18"/>
  <c r="J206" i="18" s="1"/>
  <c r="J81" i="18"/>
  <c r="J107" i="18" s="1"/>
  <c r="J83" i="18"/>
  <c r="J85" i="18"/>
  <c r="J205" i="18" s="1"/>
  <c r="G21" i="28" l="1"/>
  <c r="E20" i="28"/>
  <c r="J20" i="28"/>
  <c r="I20" i="28"/>
  <c r="J110" i="18"/>
  <c r="J109" i="18"/>
  <c r="J108" i="18"/>
  <c r="J133" i="18"/>
  <c r="D107" i="18"/>
  <c r="E107" i="18" s="1"/>
  <c r="K107" i="18"/>
  <c r="F107" i="18"/>
  <c r="G107" i="18" s="1"/>
  <c r="J132" i="18"/>
  <c r="D106" i="18"/>
  <c r="E106" i="18" s="1"/>
  <c r="K106" i="18"/>
  <c r="F106" i="18"/>
  <c r="G106" i="18" s="1"/>
  <c r="K105" i="18"/>
  <c r="D105" i="18"/>
  <c r="E105" i="18" s="1"/>
  <c r="F105" i="18"/>
  <c r="G105" i="18" s="1"/>
  <c r="D79" i="18"/>
  <c r="E79" i="18" s="1"/>
  <c r="R79" i="18"/>
  <c r="S79" i="18" s="1"/>
  <c r="L79" i="18"/>
  <c r="M79" i="18" s="1"/>
  <c r="K79" i="18"/>
  <c r="F79" i="18"/>
  <c r="G79" i="18" s="1"/>
  <c r="K86" i="18"/>
  <c r="D86" i="18"/>
  <c r="E86" i="18" s="1"/>
  <c r="F86" i="18"/>
  <c r="G86" i="18" s="1"/>
  <c r="K84" i="18"/>
  <c r="D84" i="18"/>
  <c r="E84" i="18" s="1"/>
  <c r="F84" i="18"/>
  <c r="G84" i="18" s="1"/>
  <c r="K82" i="18"/>
  <c r="D82" i="18"/>
  <c r="E82" i="18" s="1"/>
  <c r="F82" i="18"/>
  <c r="G82" i="18" s="1"/>
  <c r="K80" i="18"/>
  <c r="D80" i="18"/>
  <c r="E80" i="18" s="1"/>
  <c r="F80" i="18"/>
  <c r="G80" i="18" s="1"/>
  <c r="F83" i="18"/>
  <c r="G83" i="18" s="1"/>
  <c r="D83" i="18"/>
  <c r="E83" i="18" s="1"/>
  <c r="K83" i="18"/>
  <c r="F85" i="18"/>
  <c r="G85" i="18" s="1"/>
  <c r="D85" i="18"/>
  <c r="E85" i="18" s="1"/>
  <c r="K85" i="18"/>
  <c r="F81" i="18"/>
  <c r="G81" i="18" s="1"/>
  <c r="D81" i="18"/>
  <c r="E81" i="18" s="1"/>
  <c r="K81" i="18"/>
  <c r="E21" i="28" l="1"/>
  <c r="H21" i="28"/>
  <c r="J135" i="18"/>
  <c r="K109" i="18"/>
  <c r="F109" i="18"/>
  <c r="G109" i="18" s="1"/>
  <c r="D109" i="18"/>
  <c r="E109" i="18" s="1"/>
  <c r="D132" i="18"/>
  <c r="E132" i="18" s="1"/>
  <c r="F132" i="18"/>
  <c r="G132" i="18" s="1"/>
  <c r="K132" i="18"/>
  <c r="K133" i="18"/>
  <c r="D133" i="18"/>
  <c r="E133" i="18" s="1"/>
  <c r="F133" i="18"/>
  <c r="G133" i="18" s="1"/>
  <c r="F108" i="18"/>
  <c r="G108" i="18" s="1"/>
  <c r="J134" i="18"/>
  <c r="D108" i="18"/>
  <c r="E108" i="18" s="1"/>
  <c r="K108" i="18"/>
  <c r="J136" i="18"/>
  <c r="D110" i="18"/>
  <c r="E110" i="18" s="1"/>
  <c r="K110" i="18"/>
  <c r="F110" i="18"/>
  <c r="G110" i="18" s="1"/>
  <c r="J21" i="28" l="1"/>
  <c r="I21" i="28"/>
  <c r="D134" i="18"/>
  <c r="E134" i="18" s="1"/>
  <c r="F134" i="18"/>
  <c r="G134" i="18" s="1"/>
  <c r="K134" i="18"/>
  <c r="J202" i="18"/>
  <c r="K202" i="18" s="1"/>
  <c r="D136" i="18"/>
  <c r="E136" i="18" s="1"/>
  <c r="F136" i="18"/>
  <c r="G136" i="18" s="1"/>
  <c r="K136" i="18"/>
  <c r="J204" i="18"/>
  <c r="K204" i="18" s="1"/>
  <c r="D135" i="18"/>
  <c r="E135" i="18" s="1"/>
  <c r="F135" i="18"/>
  <c r="G135" i="18" s="1"/>
  <c r="K135" i="18"/>
  <c r="J203" i="18"/>
  <c r="F203" i="18" s="1"/>
  <c r="G203" i="18" s="1"/>
  <c r="K206" i="18"/>
  <c r="D206" i="18"/>
  <c r="E206" i="18" s="1"/>
  <c r="F206" i="18"/>
  <c r="G206" i="18" s="1"/>
  <c r="D205" i="18"/>
  <c r="E205" i="18" s="1"/>
  <c r="F205" i="18"/>
  <c r="G205" i="18" s="1"/>
  <c r="K205" i="18"/>
  <c r="F202" i="18" l="1"/>
  <c r="G202" i="18" s="1"/>
  <c r="F204" i="18"/>
  <c r="G204" i="18" s="1"/>
  <c r="D202" i="18"/>
  <c r="E202" i="18" s="1"/>
  <c r="D204" i="18"/>
  <c r="E204" i="18" s="1"/>
  <c r="K203" i="18"/>
  <c r="D203" i="18"/>
  <c r="E203" i="18" s="1"/>
</calcChain>
</file>

<file path=xl/sharedStrings.xml><?xml version="1.0" encoding="utf-8"?>
<sst xmlns="http://schemas.openxmlformats.org/spreadsheetml/2006/main" count="2192" uniqueCount="721">
  <si>
    <t>NOHHI (HONGKONG) CO., LTD.</t>
  </si>
  <si>
    <t>Web Site : http://www.nohhi.co.jp/</t>
  </si>
  <si>
    <t>SHIPPING SCHEDULE FOR FCL/LCL SERVICE</t>
  </si>
  <si>
    <t>DATE:</t>
  </si>
  <si>
    <t>VESSEL</t>
  </si>
  <si>
    <t>Voy.No.</t>
  </si>
  <si>
    <t>Service</t>
  </si>
  <si>
    <t>CY CLOSE</t>
  </si>
  <si>
    <t>ORIGIN</t>
  </si>
  <si>
    <t>POL</t>
  </si>
  <si>
    <t>ETD</t>
  </si>
  <si>
    <t>ETA</t>
  </si>
  <si>
    <t>SHIPPING LINES</t>
  </si>
  <si>
    <t>NOTE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</si>
  <si>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</si>
  <si>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</si>
  <si>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</si>
  <si>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</si>
  <si>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</si>
  <si>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</si>
  <si>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</si>
  <si>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</si>
  <si>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</si>
  <si>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</si>
  <si>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</si>
  <si>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</si>
  <si>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</si>
  <si>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</si>
  <si>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</si>
  <si>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Interasia</t>
  </si>
  <si>
    <t>IAL</t>
  </si>
  <si>
    <t>CFS</t>
  </si>
  <si>
    <t>T.S.Lines</t>
  </si>
  <si>
    <t>TSL</t>
  </si>
  <si>
    <t>Yangming</t>
  </si>
  <si>
    <t>PAS</t>
  </si>
  <si>
    <t>YML</t>
  </si>
  <si>
    <t>OOCL</t>
  </si>
  <si>
    <t>KTX2</t>
  </si>
  <si>
    <t>MOL</t>
  </si>
  <si>
    <t>PN1</t>
  </si>
  <si>
    <t>Evergreen</t>
  </si>
  <si>
    <t>EVER</t>
  </si>
  <si>
    <t>KTX6</t>
  </si>
  <si>
    <t>INTERASIA ADVANCE</t>
  </si>
  <si>
    <t>N173</t>
  </si>
  <si>
    <t>MOL EXPLORER</t>
  </si>
  <si>
    <t>LANTAU BEE</t>
  </si>
  <si>
    <t>CAPE FAWLEY</t>
  </si>
  <si>
    <t>LANTAU BREEZE</t>
  </si>
  <si>
    <t>VAN MANILA</t>
  </si>
  <si>
    <t>WARNOW MATE</t>
  </si>
  <si>
    <t>N101</t>
  </si>
  <si>
    <t>ATOUT</t>
  </si>
  <si>
    <t>N053</t>
  </si>
  <si>
    <t>WAN HAI 501</t>
  </si>
  <si>
    <t>E115</t>
  </si>
  <si>
    <t>CAPE FORBY</t>
  </si>
  <si>
    <t>ALDI WAVE</t>
  </si>
  <si>
    <t>WAN HAI 262</t>
  </si>
  <si>
    <t>WAN HAI 267</t>
  </si>
  <si>
    <t>N245</t>
  </si>
  <si>
    <t>WAN HAI 272</t>
  </si>
  <si>
    <t>N087</t>
  </si>
  <si>
    <t>MOL EXPERIENCE</t>
  </si>
  <si>
    <t>WAN HAI 265</t>
  </si>
  <si>
    <t>KYOTO TOWER</t>
  </si>
  <si>
    <t>HANSA DUBURG</t>
  </si>
  <si>
    <t>N174</t>
  </si>
  <si>
    <t>MOL ENDOWMENT</t>
  </si>
  <si>
    <t>17006N</t>
  </si>
  <si>
    <t>N102</t>
  </si>
  <si>
    <t>N054</t>
  </si>
  <si>
    <t>WAN HAI 506</t>
  </si>
  <si>
    <t>E149</t>
  </si>
  <si>
    <t>* Above schedule is subject to change with/without prior notice</t>
  </si>
  <si>
    <t>BOOKING : Pls contact to :</t>
  </si>
  <si>
    <t>PIC</t>
  </si>
  <si>
    <t>Mr.</t>
  </si>
  <si>
    <t>E-mail:</t>
  </si>
  <si>
    <t>LCL CARGO</t>
  </si>
  <si>
    <t>SKIP</t>
  </si>
  <si>
    <t>OMIT</t>
  </si>
  <si>
    <t>BLANK SAILING</t>
  </si>
  <si>
    <t>SUSPENDED</t>
  </si>
  <si>
    <t>TBA</t>
  </si>
  <si>
    <t>------------------------</t>
  </si>
  <si>
    <t>ANNETTE-S.</t>
  </si>
  <si>
    <t>APLLON D</t>
  </si>
  <si>
    <t>ARTEMIS</t>
  </si>
  <si>
    <t xml:space="preserve">BOX ENDURANCE 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</si>
  <si>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</si>
  <si>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</si>
  <si>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</si>
  <si>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</si>
  <si>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</si>
  <si>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</si>
  <si>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</si>
  <si>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</si>
  <si>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IS CHINA</t>
  </si>
  <si>
    <t>KUO CHANG</t>
  </si>
  <si>
    <t>KUO CHIA</t>
  </si>
  <si>
    <t>KUO LONG</t>
  </si>
  <si>
    <t xml:space="preserve">LANTAU BEACH 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</si>
  <si>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</si>
  <si>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</si>
  <si>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</si>
  <si>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</si>
  <si>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</si>
  <si>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</si>
  <si>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</si>
  <si>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</si>
  <si>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</si>
  <si>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</si>
  <si>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</si>
  <si>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</si>
  <si>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</si>
  <si>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</si>
  <si>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</si>
  <si>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</si>
  <si>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</si>
  <si>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</si>
  <si>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</si>
  <si>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</si>
  <si>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</si>
  <si>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VECCHIO BRIDGE</t>
  </si>
  <si>
    <t>VENICE BRIDGE</t>
  </si>
  <si>
    <t>WAN HAI 266</t>
  </si>
  <si>
    <t>WAN HAI 273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</si>
  <si>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</si>
  <si>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</si>
  <si>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</si>
  <si>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</si>
  <si>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</si>
  <si>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</si>
  <si>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</si>
  <si>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</si>
  <si>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Maersk</t>
  </si>
  <si>
    <t>NYK</t>
  </si>
  <si>
    <t>SITC</t>
  </si>
  <si>
    <t>Wan Hai</t>
  </si>
  <si>
    <t>WHL</t>
  </si>
  <si>
    <t>NSC</t>
  </si>
  <si>
    <t>163N</t>
  </si>
  <si>
    <t>036N</t>
  </si>
  <si>
    <t>094N</t>
  </si>
  <si>
    <t>164N</t>
  </si>
  <si>
    <t>037N</t>
  </si>
  <si>
    <t>0006E</t>
  </si>
  <si>
    <t>0005E</t>
  </si>
  <si>
    <t>HONG KONG</t>
  </si>
  <si>
    <t>SHEKOU</t>
  </si>
  <si>
    <t>10:30</t>
  </si>
  <si>
    <t>17:00</t>
  </si>
  <si>
    <t>14:30</t>
  </si>
  <si>
    <t xml:space="preserve">ETA </t>
  </si>
  <si>
    <t>VESSEL / VOY</t>
  </si>
  <si>
    <t>RECEIVING</t>
  </si>
  <si>
    <t>VGM CUT</t>
  </si>
  <si>
    <t xml:space="preserve">CLOSING / </t>
  </si>
  <si>
    <t xml:space="preserve">HONG KONG </t>
  </si>
  <si>
    <t>S/I CUT</t>
  </si>
  <si>
    <t xml:space="preserve">CLOSING </t>
  </si>
  <si>
    <t>PUSAN</t>
  </si>
  <si>
    <t xml:space="preserve">KWANGYANG </t>
  </si>
  <si>
    <t xml:space="preserve">(M/S) </t>
  </si>
  <si>
    <t>(10:00)</t>
  </si>
  <si>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截放行條時間</t>
    </r>
    <r>
      <rPr>
        <b/>
        <sz val="12"/>
        <rFont val="Arial"/>
        <family val="2"/>
      </rPr>
      <t xml:space="preserve"> 17:00)</t>
    </r>
  </si>
  <si>
    <t xml:space="preserve">175N </t>
  </si>
  <si>
    <t xml:space="preserve">176N </t>
  </si>
  <si>
    <t>17007N</t>
  </si>
  <si>
    <t>177N</t>
  </si>
  <si>
    <t>VSL/VOY(SVC CODE:PAS)                                                 SCT DIRECT SVC</t>
  </si>
  <si>
    <r>
      <rPr>
        <b/>
        <sz val="12"/>
        <color indexed="8"/>
        <rFont val="Verdana"/>
        <family val="2"/>
      </rPr>
      <t>YTN</t>
    </r>
    <r>
      <rPr>
        <b/>
        <sz val="12"/>
        <color indexed="8"/>
        <rFont val="宋体"/>
        <charset val="128"/>
      </rPr>
      <t>（日）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</si>
  <si>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（三）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</si>
  <si>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（四）</t>
    </r>
  </si>
  <si>
    <r>
      <rPr>
        <b/>
        <sz val="12"/>
        <color indexed="8"/>
        <rFont val="Verdana"/>
        <family val="2"/>
      </rPr>
      <t>MOJI(</t>
    </r>
    <r>
      <rPr>
        <b/>
        <sz val="12"/>
        <color indexed="8"/>
        <rFont val="宋体"/>
        <charset val="128"/>
      </rPr>
      <t>二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</si>
  <si>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HAKATA(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</si>
  <si>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t>175N</t>
  </si>
  <si>
    <t>26-Feb 00:00</t>
  </si>
  <si>
    <t>01-Mar 00:00</t>
  </si>
  <si>
    <t>05-Mar 00:00</t>
  </si>
  <si>
    <t>08-Mar 00:00</t>
  </si>
  <si>
    <t>176N</t>
  </si>
  <si>
    <t>12-Mar 00:00</t>
  </si>
  <si>
    <t>15-Mar 00:00</t>
  </si>
  <si>
    <t>19-Mar 00:00</t>
  </si>
  <si>
    <t>22-Mar 00:00</t>
  </si>
  <si>
    <t>26-Mar 00:00</t>
  </si>
  <si>
    <t>29-Mar 00:00</t>
  </si>
  <si>
    <t>075E</t>
  </si>
  <si>
    <t xml:space="preserve">GREENWICH BRIDGE </t>
  </si>
  <si>
    <t>096E</t>
  </si>
  <si>
    <t xml:space="preserve">RDO CONCORD </t>
  </si>
  <si>
    <t>002E</t>
  </si>
  <si>
    <t>098E</t>
  </si>
  <si>
    <t>086E</t>
  </si>
  <si>
    <t>Vessel</t>
  </si>
  <si>
    <t>Voyage</t>
  </si>
  <si>
    <t>Carrier</t>
  </si>
  <si>
    <t>Receiving date
(3days)</t>
  </si>
  <si>
    <t>CFS 
SZ</t>
  </si>
  <si>
    <t>S/I
SZ</t>
  </si>
  <si>
    <t>Custom Clearance
(before 12:00)</t>
  </si>
  <si>
    <t>Stuffing
day</t>
  </si>
  <si>
    <t>ETD
SZ</t>
  </si>
  <si>
    <t>ETA
Yokohama(4)</t>
  </si>
  <si>
    <t>N052</t>
  </si>
  <si>
    <t>8Feb-10Feb</t>
  </si>
  <si>
    <t>N086</t>
  </si>
  <si>
    <t>15Feb-17Feb</t>
  </si>
  <si>
    <t>22Feb-24Feb</t>
  </si>
  <si>
    <t>1Mar-3Mar</t>
  </si>
  <si>
    <t>8Mar-10Mar</t>
  </si>
  <si>
    <t>15Mar-17Mar</t>
  </si>
  <si>
    <t>22Mar-24Mar</t>
  </si>
  <si>
    <t>NAGOYA/JAPAN</t>
  </si>
  <si>
    <t xml:space="preserve">Hot-Line : </t>
  </si>
  <si>
    <t>82829282-323</t>
  </si>
  <si>
    <t>Yvonne</t>
  </si>
  <si>
    <t>Warehouse:</t>
  </si>
  <si>
    <t>Pedder</t>
  </si>
  <si>
    <t>CLS:TUE</t>
  </si>
  <si>
    <t>ETD:SUN</t>
  </si>
  <si>
    <t>ETA
Nagoya(3)</t>
  </si>
  <si>
    <t>GEORGE WASHINGTON BRIDGE</t>
  </si>
  <si>
    <t>085E</t>
  </si>
  <si>
    <t>11Feb-14Feb</t>
  </si>
  <si>
    <t>GUANG DONG BRIDGE</t>
  </si>
  <si>
    <t>015E</t>
  </si>
  <si>
    <t>18Feb-21Feb</t>
  </si>
  <si>
    <t>GRANVILLE BRIDGE</t>
  </si>
  <si>
    <t>25Feb-28Feb</t>
  </si>
  <si>
    <t>4Mar-7Mar</t>
  </si>
  <si>
    <t>11Mar-14Mar</t>
  </si>
  <si>
    <t>TSING MA BRIDGE</t>
  </si>
  <si>
    <t>18Mar-21Mar</t>
  </si>
  <si>
    <t>25Mar-28Mar</t>
  </si>
  <si>
    <t>KOBE/JAPAN</t>
  </si>
  <si>
    <t>CLS:WED</t>
  </si>
  <si>
    <t>ETD:TUE</t>
  </si>
  <si>
    <t>ETA
Kobe(4)</t>
  </si>
  <si>
    <t>N210</t>
  </si>
  <si>
    <t>13Feb-15Feb</t>
  </si>
  <si>
    <t>N223</t>
  </si>
  <si>
    <t>20Feb-22Feb</t>
  </si>
  <si>
    <t>N211</t>
  </si>
  <si>
    <t>27Feb-1Mar</t>
  </si>
  <si>
    <t>N224</t>
  </si>
  <si>
    <t>6Mar-8Mar</t>
  </si>
  <si>
    <t>N212</t>
  </si>
  <si>
    <t>13Mar-15Mar</t>
  </si>
  <si>
    <t>N225</t>
  </si>
  <si>
    <t>20Mar-22Mar</t>
  </si>
  <si>
    <t>OSAKA/JAPAN</t>
  </si>
  <si>
    <t>CLS:MON</t>
  </si>
  <si>
    <t>ETD:SAT</t>
  </si>
  <si>
    <t>ETA
OSAKA(4)</t>
  </si>
  <si>
    <t>N244</t>
  </si>
  <si>
    <t>10Feb-13Feb</t>
  </si>
  <si>
    <t>N065</t>
  </si>
  <si>
    <t>17Feb-20Feb</t>
  </si>
  <si>
    <t>24Feb-27Feb</t>
  </si>
  <si>
    <t>3Mar-6Mar</t>
  </si>
  <si>
    <t>N066</t>
  </si>
  <si>
    <t>10Mar-13Mar</t>
  </si>
  <si>
    <t>17Mar-20Mar</t>
  </si>
  <si>
    <t>NTL</t>
  </si>
  <si>
    <t>WAREHOUSE</t>
  </si>
  <si>
    <t xml:space="preserve">SI  CUT OFF </t>
  </si>
  <si>
    <t xml:space="preserve">CY  CLOSE </t>
  </si>
  <si>
    <t xml:space="preserve">ETD </t>
  </si>
  <si>
    <t>VOYAGE</t>
  </si>
  <si>
    <r>
      <t>(</t>
    </r>
    <r>
      <rPr>
        <b/>
        <sz val="12"/>
        <color indexed="12"/>
        <rFont val="宋体"/>
        <charset val="128"/>
      </rPr>
      <t>下午</t>
    </r>
    <r>
      <rPr>
        <b/>
        <sz val="12"/>
        <color indexed="12"/>
        <rFont val="Times New Roman"/>
        <family val="1"/>
      </rPr>
      <t>17:00)</t>
    </r>
  </si>
  <si>
    <r>
      <t>（早上</t>
    </r>
    <r>
      <rPr>
        <b/>
        <sz val="12"/>
        <color indexed="12"/>
        <rFont val="Times New Roman"/>
        <family val="1"/>
      </rPr>
      <t>9</t>
    </r>
    <r>
      <rPr>
        <b/>
        <sz val="12"/>
        <color indexed="12"/>
        <rFont val="宋体"/>
        <charset val="128"/>
      </rPr>
      <t>：</t>
    </r>
    <r>
      <rPr>
        <b/>
        <sz val="12"/>
        <color indexed="12"/>
        <rFont val="Times New Roman"/>
        <family val="1"/>
      </rPr>
      <t>00</t>
    </r>
    <r>
      <rPr>
        <b/>
        <sz val="12"/>
        <color indexed="12"/>
        <rFont val="宋体"/>
        <charset val="128"/>
      </rPr>
      <t>）</t>
    </r>
  </si>
  <si>
    <t>SKU</t>
  </si>
  <si>
    <r>
      <t>TOKYO (</t>
    </r>
    <r>
      <rPr>
        <b/>
        <sz val="12"/>
        <color indexed="12"/>
        <rFont val="細明體"/>
        <family val="3"/>
        <charset val="134"/>
      </rPr>
      <t>五</t>
    </r>
    <r>
      <rPr>
        <b/>
        <sz val="12"/>
        <color indexed="12"/>
        <rFont val="Times New Roman"/>
        <family val="1"/>
      </rPr>
      <t>)</t>
    </r>
  </si>
  <si>
    <t>UNI-PATRIOT</t>
  </si>
  <si>
    <t>1260-240N</t>
  </si>
  <si>
    <t>UNI-PRUDENT</t>
  </si>
  <si>
    <t>1261-249N</t>
  </si>
  <si>
    <t>EVER PEACE</t>
  </si>
  <si>
    <t>1262-271N</t>
  </si>
  <si>
    <t>1263-241N</t>
  </si>
  <si>
    <t>CFS CLOSE</t>
    <phoneticPr fontId="53"/>
  </si>
  <si>
    <t>S/I  CUT-OFF</t>
    <phoneticPr fontId="53"/>
  </si>
  <si>
    <t>OOCL</t>
    <phoneticPr fontId="53"/>
  </si>
  <si>
    <t>OOCL</t>
    <phoneticPr fontId="53"/>
  </si>
  <si>
    <t>週</t>
    <rPh sb="0" eb="1">
      <t>シュウ</t>
    </rPh>
    <phoneticPr fontId="53"/>
  </si>
  <si>
    <t>PN1</t>
    <phoneticPr fontId="53"/>
  </si>
  <si>
    <t>HONGKONG</t>
    <phoneticPr fontId="53"/>
  </si>
  <si>
    <t>HONGKONG</t>
    <phoneticPr fontId="53"/>
  </si>
  <si>
    <t>OOCL</t>
    <phoneticPr fontId="53"/>
  </si>
  <si>
    <t>KTX3</t>
    <phoneticPr fontId="53"/>
  </si>
  <si>
    <t>Hongkong</t>
    <phoneticPr fontId="53"/>
  </si>
  <si>
    <t>Hongkong</t>
    <phoneticPr fontId="53"/>
  </si>
  <si>
    <t>TSL</t>
    <phoneticPr fontId="53"/>
  </si>
  <si>
    <t>OOCL</t>
    <phoneticPr fontId="53"/>
  </si>
  <si>
    <t>Interasia</t>
    <phoneticPr fontId="53"/>
  </si>
  <si>
    <t>NS2</t>
    <phoneticPr fontId="53"/>
  </si>
  <si>
    <t>IAL</t>
    <phoneticPr fontId="53"/>
  </si>
  <si>
    <t>Interasia</t>
    <phoneticPr fontId="53"/>
  </si>
  <si>
    <t>NS3</t>
    <phoneticPr fontId="53"/>
  </si>
  <si>
    <t>Hongkong</t>
    <phoneticPr fontId="53"/>
  </si>
  <si>
    <t>IAL</t>
    <phoneticPr fontId="53"/>
  </si>
  <si>
    <t>CNC</t>
  </si>
  <si>
    <t>CNC</t>
    <phoneticPr fontId="53"/>
  </si>
  <si>
    <t>JCV</t>
    <phoneticPr fontId="53"/>
  </si>
  <si>
    <t>KTX1</t>
    <phoneticPr fontId="53"/>
  </si>
  <si>
    <t>NSC</t>
    <phoneticPr fontId="53"/>
  </si>
  <si>
    <t>EMC</t>
    <phoneticPr fontId="53"/>
  </si>
  <si>
    <t>TSL</t>
    <phoneticPr fontId="53"/>
  </si>
  <si>
    <t>T.S.Lines</t>
    <phoneticPr fontId="53"/>
  </si>
  <si>
    <t>JTK</t>
    <phoneticPr fontId="53"/>
  </si>
  <si>
    <t>JTK2</t>
    <phoneticPr fontId="53"/>
  </si>
  <si>
    <t>YML</t>
    <phoneticPr fontId="53"/>
  </si>
  <si>
    <t>JTS</t>
    <phoneticPr fontId="53"/>
  </si>
  <si>
    <t>JHT</t>
    <phoneticPr fontId="53"/>
  </si>
  <si>
    <t>YML</t>
    <phoneticPr fontId="53"/>
  </si>
  <si>
    <t>TSL</t>
    <phoneticPr fontId="53"/>
  </si>
  <si>
    <t>KTX6</t>
    <phoneticPr fontId="53"/>
  </si>
  <si>
    <t>CHS3</t>
    <phoneticPr fontId="53"/>
  </si>
  <si>
    <t>IAL</t>
    <phoneticPr fontId="53"/>
  </si>
  <si>
    <t>OOCL</t>
    <phoneticPr fontId="53"/>
  </si>
  <si>
    <t>KTX2</t>
    <phoneticPr fontId="53"/>
  </si>
  <si>
    <t>EMC</t>
    <phoneticPr fontId="53"/>
  </si>
  <si>
    <t>JSH</t>
    <phoneticPr fontId="53"/>
  </si>
  <si>
    <t>Evergreen</t>
    <phoneticPr fontId="53"/>
  </si>
  <si>
    <t>NSA</t>
    <phoneticPr fontId="53"/>
  </si>
  <si>
    <t>JTV</t>
    <phoneticPr fontId="53"/>
  </si>
  <si>
    <t>Yangming</t>
    <phoneticPr fontId="53"/>
  </si>
  <si>
    <t>PAS</t>
    <phoneticPr fontId="53"/>
  </si>
  <si>
    <t>JTH</t>
    <phoneticPr fontId="53"/>
  </si>
  <si>
    <t>POL</t>
    <phoneticPr fontId="53"/>
  </si>
  <si>
    <t>T.S.Lines</t>
    <phoneticPr fontId="53"/>
  </si>
  <si>
    <t>UNI-ARISE</t>
    <phoneticPr fontId="53"/>
  </si>
  <si>
    <t>WAN HAI 232</t>
    <phoneticPr fontId="53"/>
  </si>
  <si>
    <t>MOL EXPLORER</t>
    <phoneticPr fontId="53"/>
  </si>
  <si>
    <t>MOL ENDOWMENT</t>
    <phoneticPr fontId="53"/>
  </si>
  <si>
    <t>ARUNA IPSA</t>
    <phoneticPr fontId="53"/>
  </si>
  <si>
    <t>WAN HAI 501</t>
    <phoneticPr fontId="53"/>
  </si>
  <si>
    <t>WAN HAI 282</t>
    <phoneticPr fontId="53"/>
  </si>
  <si>
    <t>AJA IPSA</t>
    <phoneticPr fontId="53"/>
  </si>
  <si>
    <t>MOL GRANDEUR</t>
    <phoneticPr fontId="53"/>
  </si>
  <si>
    <t>COLOMBO</t>
    <phoneticPr fontId="53"/>
  </si>
  <si>
    <t>WAN HAI 316</t>
    <phoneticPr fontId="53"/>
  </si>
  <si>
    <t>STAR RIVER</t>
    <phoneticPr fontId="53"/>
  </si>
  <si>
    <t>UNI-PATRIOT</t>
    <phoneticPr fontId="53"/>
  </si>
  <si>
    <t>UNI-PRUDENT</t>
    <phoneticPr fontId="53"/>
  </si>
  <si>
    <t>COLLETTE</t>
    <phoneticPr fontId="53"/>
  </si>
  <si>
    <t>MOL GATEWAY</t>
    <phoneticPr fontId="53"/>
  </si>
  <si>
    <t>MUNK STRAIT</t>
    <phoneticPr fontId="53"/>
  </si>
  <si>
    <t>EVER PEACE</t>
    <phoneticPr fontId="53"/>
  </si>
  <si>
    <t>MOL GLOBE</t>
    <phoneticPr fontId="53"/>
  </si>
  <si>
    <t>WAN HAI 312</t>
    <phoneticPr fontId="53"/>
  </si>
  <si>
    <t>WAN HAI 317</t>
    <phoneticPr fontId="53"/>
  </si>
  <si>
    <t>MOL EXPERIENCE</t>
    <phoneticPr fontId="53"/>
  </si>
  <si>
    <t>Roy</t>
    <phoneticPr fontId="53"/>
  </si>
  <si>
    <t>roy@nohhi.com.hk</t>
    <phoneticPr fontId="53"/>
  </si>
  <si>
    <t>(+852) 2367-8754</t>
    <phoneticPr fontId="53"/>
  </si>
  <si>
    <t>POL</t>
    <phoneticPr fontId="53"/>
  </si>
  <si>
    <r>
      <t>NOHHI</t>
    </r>
    <r>
      <rPr>
        <b/>
        <shadow/>
        <sz val="20"/>
        <color indexed="8"/>
        <rFont val="ＭＳ Ｐゴシック"/>
        <family val="2"/>
        <charset val="128"/>
      </rPr>
      <t>　</t>
    </r>
    <r>
      <rPr>
        <b/>
        <shadow/>
        <sz val="20"/>
        <color indexed="8"/>
        <rFont val="Arial"/>
        <family val="2"/>
      </rPr>
      <t>LOGISTICS CO., LTD.</t>
    </r>
    <phoneticPr fontId="58"/>
  </si>
  <si>
    <t>16-11,MEIEKI MINAMI 3-CHOME,NAKAMURA-KU,NAGOYA,JAPAN</t>
    <phoneticPr fontId="58"/>
  </si>
  <si>
    <t>日</t>
  </si>
  <si>
    <t>月</t>
  </si>
  <si>
    <t>火</t>
  </si>
  <si>
    <t>水</t>
  </si>
  <si>
    <t>木</t>
  </si>
  <si>
    <t>金</t>
  </si>
  <si>
    <t>土</t>
  </si>
  <si>
    <t>正月</t>
  </si>
  <si>
    <t>メーデー</t>
  </si>
  <si>
    <t>NOHHI  LOGISTICS CO., LTD.</t>
    <phoneticPr fontId="58"/>
  </si>
  <si>
    <t>New Year's Day</t>
  </si>
  <si>
    <t>Vernal Equinox Day</t>
  </si>
  <si>
    <t>Coming of Age Day</t>
  </si>
  <si>
    <t>Respect-for-the-Aged Day</t>
  </si>
  <si>
    <t>Autumnal Equinox Day</t>
  </si>
  <si>
    <t>Culture Day</t>
  </si>
  <si>
    <t>The Emperor's Birthday</t>
  </si>
  <si>
    <t>Labour Thanksgiving Day</t>
  </si>
  <si>
    <t>JTK</t>
  </si>
  <si>
    <t>HK</t>
  </si>
  <si>
    <t>JTK-2</t>
  </si>
  <si>
    <t>(04:00)</t>
  </si>
  <si>
    <t>JHT</t>
  </si>
  <si>
    <t>(15:00)</t>
  </si>
  <si>
    <t>TSL</t>
    <phoneticPr fontId="53"/>
  </si>
  <si>
    <t>JTV</t>
  </si>
  <si>
    <t>(02:00)</t>
  </si>
  <si>
    <t>KTX1</t>
  </si>
  <si>
    <t xml:space="preserve">OOCL ZHOUSHAN </t>
  </si>
  <si>
    <t>(20:00)</t>
  </si>
  <si>
    <t xml:space="preserve">OOCL NAGOYA </t>
  </si>
  <si>
    <t>KTX3</t>
  </si>
  <si>
    <t>MOL GLOBE</t>
  </si>
  <si>
    <t>NS2</t>
  </si>
  <si>
    <t xml:space="preserve">MOL GRANDEUR </t>
  </si>
  <si>
    <t>(06:00)</t>
  </si>
  <si>
    <t>(23:00)</t>
  </si>
  <si>
    <t>JSH</t>
  </si>
  <si>
    <t>WAN HAI 282</t>
  </si>
  <si>
    <t>(12:00)</t>
  </si>
  <si>
    <t>NS3</t>
  </si>
  <si>
    <t>NSA</t>
  </si>
  <si>
    <t>JTH</t>
  </si>
  <si>
    <t>JTS</t>
  </si>
  <si>
    <t>(17:00)</t>
  </si>
  <si>
    <t>Hongkong</t>
    <phoneticPr fontId="55" type="noConversion"/>
  </si>
  <si>
    <t>OOCL BRISBANE</t>
  </si>
  <si>
    <t>MOL EMINENCE</t>
  </si>
  <si>
    <t>MOL EARNEST</t>
  </si>
  <si>
    <t>TS BANGKOK</t>
  </si>
  <si>
    <t>WAN HAI 231</t>
  </si>
  <si>
    <t>EGL</t>
  </si>
  <si>
    <t>MARCARRIER</t>
  </si>
  <si>
    <t>17022N</t>
  </si>
  <si>
    <t>HANSE ENDURANCE</t>
  </si>
  <si>
    <t>INGENUITY</t>
  </si>
  <si>
    <t>MARCLIFF</t>
  </si>
  <si>
    <t>TS KAOHSIUNG</t>
  </si>
  <si>
    <t>-</t>
  </si>
  <si>
    <t>WAN HAI 510</t>
  </si>
  <si>
    <t>N142</t>
  </si>
  <si>
    <t>WAN HAI 271</t>
  </si>
  <si>
    <t>N269</t>
  </si>
  <si>
    <t>TEL : +81-52-561-3136 / FAX : +81-52-561-3215</t>
    <phoneticPr fontId="63"/>
  </si>
  <si>
    <t>2018年 カレンダー</t>
    <phoneticPr fontId="63"/>
  </si>
  <si>
    <t>日本の祝日</t>
    <rPh sb="0" eb="2">
      <t>ニホン</t>
    </rPh>
    <rPh sb="3" eb="5">
      <t>シュクジツ</t>
    </rPh>
    <phoneticPr fontId="63"/>
  </si>
  <si>
    <t>香港の祝日</t>
    <rPh sb="0" eb="2">
      <t>ホンコン</t>
    </rPh>
    <rPh sb="3" eb="5">
      <t>シュクジツ</t>
    </rPh>
    <phoneticPr fontId="63"/>
  </si>
  <si>
    <t>香港・日本の祝日</t>
    <rPh sb="0" eb="2">
      <t>ホンコン</t>
    </rPh>
    <rPh sb="3" eb="5">
      <t>ニホン</t>
    </rPh>
    <rPh sb="6" eb="8">
      <t>シュクジツ</t>
    </rPh>
    <phoneticPr fontId="63"/>
  </si>
  <si>
    <t>1月</t>
    <rPh sb="1" eb="2">
      <t>ガツ</t>
    </rPh>
    <phoneticPr fontId="63"/>
  </si>
  <si>
    <t>2月</t>
    <rPh sb="1" eb="2">
      <t>ガツ</t>
    </rPh>
    <phoneticPr fontId="63"/>
  </si>
  <si>
    <t>3月</t>
    <rPh sb="1" eb="2">
      <t>ガツ</t>
    </rPh>
    <phoneticPr fontId="63"/>
  </si>
  <si>
    <t>1日</t>
    <rPh sb="1" eb="2">
      <t>ニチ</t>
    </rPh>
    <phoneticPr fontId="63"/>
  </si>
  <si>
    <t>～</t>
    <phoneticPr fontId="63"/>
  </si>
  <si>
    <t>4日</t>
    <rPh sb="1" eb="2">
      <t>ニチ</t>
    </rPh>
    <phoneticPr fontId="63"/>
  </si>
  <si>
    <t>建国記念の日</t>
    <rPh sb="0" eb="2">
      <t>ケンコク</t>
    </rPh>
    <rPh sb="2" eb="4">
      <t>キネン</t>
    </rPh>
    <rPh sb="5" eb="6">
      <t>ビ</t>
    </rPh>
    <phoneticPr fontId="63"/>
  </si>
  <si>
    <t>11日</t>
    <rPh sb="2" eb="3">
      <t>ニチ</t>
    </rPh>
    <phoneticPr fontId="63"/>
  </si>
  <si>
    <t>春分の日</t>
    <rPh sb="0" eb="2">
      <t>シュンブン</t>
    </rPh>
    <rPh sb="3" eb="4">
      <t>ヒ</t>
    </rPh>
    <phoneticPr fontId="63"/>
  </si>
  <si>
    <t>21日</t>
    <rPh sb="2" eb="3">
      <t>ニチ</t>
    </rPh>
    <phoneticPr fontId="63"/>
  </si>
  <si>
    <t>成人の日</t>
    <rPh sb="0" eb="2">
      <t>セイジン</t>
    </rPh>
    <phoneticPr fontId="63"/>
  </si>
  <si>
    <t>8日</t>
    <rPh sb="1" eb="2">
      <t>ニチ</t>
    </rPh>
    <phoneticPr fontId="63"/>
  </si>
  <si>
    <t>振替休日</t>
    <rPh sb="0" eb="2">
      <t>フリカエ</t>
    </rPh>
    <rPh sb="2" eb="4">
      <t>キュウジツ</t>
    </rPh>
    <phoneticPr fontId="63"/>
  </si>
  <si>
    <t>12日</t>
    <rPh sb="2" eb="3">
      <t>ニチ</t>
    </rPh>
    <phoneticPr fontId="63"/>
  </si>
  <si>
    <t>レント</t>
    <phoneticPr fontId="63"/>
  </si>
  <si>
    <t>30日</t>
    <rPh sb="2" eb="3">
      <t>ニチ</t>
    </rPh>
    <phoneticPr fontId="63"/>
  </si>
  <si>
    <t>31日</t>
    <rPh sb="2" eb="3">
      <t>ニチ</t>
    </rPh>
    <phoneticPr fontId="63"/>
  </si>
  <si>
    <t>旧正月</t>
    <rPh sb="0" eb="3">
      <t>キュウショウガツ</t>
    </rPh>
    <phoneticPr fontId="63"/>
  </si>
  <si>
    <t>16日</t>
    <rPh sb="2" eb="3">
      <t>ニチ</t>
    </rPh>
    <phoneticPr fontId="63"/>
  </si>
  <si>
    <t>19日</t>
    <rPh sb="2" eb="3">
      <t>ニチ</t>
    </rPh>
    <phoneticPr fontId="63"/>
  </si>
  <si>
    <t>4月</t>
    <rPh sb="1" eb="2">
      <t>ガツ</t>
    </rPh>
    <phoneticPr fontId="63"/>
  </si>
  <si>
    <t>5月</t>
    <rPh sb="1" eb="2">
      <t>ガツ</t>
    </rPh>
    <phoneticPr fontId="63"/>
  </si>
  <si>
    <t>6月</t>
    <rPh sb="1" eb="2">
      <t>ガツ</t>
    </rPh>
    <phoneticPr fontId="63"/>
  </si>
  <si>
    <t>イースターマンデー</t>
    <phoneticPr fontId="63"/>
  </si>
  <si>
    <t>2日</t>
    <rPh sb="1" eb="2">
      <t>ニチ</t>
    </rPh>
    <phoneticPr fontId="63"/>
  </si>
  <si>
    <t>端午節</t>
    <rPh sb="0" eb="2">
      <t>タンゴ</t>
    </rPh>
    <rPh sb="2" eb="3">
      <t>セツ</t>
    </rPh>
    <phoneticPr fontId="63"/>
  </si>
  <si>
    <t>18日</t>
    <rPh sb="2" eb="3">
      <t>ニチ</t>
    </rPh>
    <phoneticPr fontId="63"/>
  </si>
  <si>
    <t>清明節</t>
    <rPh sb="0" eb="2">
      <t>セイメイ</t>
    </rPh>
    <rPh sb="2" eb="3">
      <t>セツ</t>
    </rPh>
    <phoneticPr fontId="63"/>
  </si>
  <si>
    <t>5日</t>
    <rPh sb="1" eb="2">
      <t>ニチ</t>
    </rPh>
    <phoneticPr fontId="63"/>
  </si>
  <si>
    <t>3日</t>
    <rPh sb="1" eb="2">
      <t>ニチ</t>
    </rPh>
    <phoneticPr fontId="63"/>
  </si>
  <si>
    <t>昭和の日</t>
    <rPh sb="0" eb="2">
      <t>ショウワ</t>
    </rPh>
    <rPh sb="3" eb="4">
      <t>ヒ</t>
    </rPh>
    <phoneticPr fontId="63"/>
  </si>
  <si>
    <t>29日</t>
    <rPh sb="2" eb="3">
      <t>ニチ</t>
    </rPh>
    <phoneticPr fontId="63"/>
  </si>
  <si>
    <t>仏誕節</t>
    <rPh sb="0" eb="1">
      <t>ブツ</t>
    </rPh>
    <rPh sb="1" eb="2">
      <t>タン</t>
    </rPh>
    <rPh sb="2" eb="3">
      <t>セツ</t>
    </rPh>
    <phoneticPr fontId="63"/>
  </si>
  <si>
    <t>22日</t>
    <rPh sb="2" eb="3">
      <t>ニチ</t>
    </rPh>
    <phoneticPr fontId="63"/>
  </si>
  <si>
    <t>7月</t>
    <rPh sb="1" eb="2">
      <t>ガツ</t>
    </rPh>
    <phoneticPr fontId="63"/>
  </si>
  <si>
    <t>8月</t>
    <rPh sb="1" eb="2">
      <t>ガツ</t>
    </rPh>
    <phoneticPr fontId="63"/>
  </si>
  <si>
    <t>9月</t>
    <rPh sb="1" eb="2">
      <t>ガツ</t>
    </rPh>
    <phoneticPr fontId="63"/>
  </si>
  <si>
    <t>香港特別行政区成立記念日</t>
    <rPh sb="0" eb="2">
      <t>ホンコン</t>
    </rPh>
    <rPh sb="2" eb="4">
      <t>トクベツ</t>
    </rPh>
    <rPh sb="4" eb="6">
      <t>ギョウセイ</t>
    </rPh>
    <rPh sb="6" eb="7">
      <t>ク</t>
    </rPh>
    <rPh sb="7" eb="9">
      <t>セイリツ</t>
    </rPh>
    <rPh sb="9" eb="12">
      <t>キネンビ</t>
    </rPh>
    <phoneticPr fontId="63"/>
  </si>
  <si>
    <t>山の日</t>
    <rPh sb="0" eb="1">
      <t>ヤマ</t>
    </rPh>
    <rPh sb="2" eb="3">
      <t>ヒ</t>
    </rPh>
    <phoneticPr fontId="63"/>
  </si>
  <si>
    <t>敬老の日</t>
    <rPh sb="0" eb="2">
      <t>ケイロウ</t>
    </rPh>
    <rPh sb="3" eb="4">
      <t>ヒ</t>
    </rPh>
    <phoneticPr fontId="63"/>
  </si>
  <si>
    <t>17日</t>
    <rPh sb="2" eb="3">
      <t>ニチ</t>
    </rPh>
    <phoneticPr fontId="63"/>
  </si>
  <si>
    <t>振替休日</t>
    <rPh sb="0" eb="4">
      <t>フリカエキュウジツ</t>
    </rPh>
    <phoneticPr fontId="63"/>
  </si>
  <si>
    <t>秋分の日</t>
    <rPh sb="0" eb="2">
      <t>シュウブン</t>
    </rPh>
    <rPh sb="3" eb="4">
      <t>ヒ</t>
    </rPh>
    <phoneticPr fontId="63"/>
  </si>
  <si>
    <t>23日</t>
    <rPh sb="2" eb="3">
      <t>ニチ</t>
    </rPh>
    <phoneticPr fontId="63"/>
  </si>
  <si>
    <t>海の日</t>
    <rPh sb="0" eb="1">
      <t>ウミ</t>
    </rPh>
    <rPh sb="2" eb="3">
      <t>ヒ</t>
    </rPh>
    <phoneticPr fontId="63"/>
  </si>
  <si>
    <t>24日</t>
    <rPh sb="2" eb="3">
      <t>ニチ</t>
    </rPh>
    <phoneticPr fontId="63"/>
  </si>
  <si>
    <t>中秋節の翌日</t>
    <rPh sb="0" eb="3">
      <t>チュウシュウセツ</t>
    </rPh>
    <rPh sb="4" eb="6">
      <t>ヨクジツ</t>
    </rPh>
    <phoneticPr fontId="63"/>
  </si>
  <si>
    <t>25日</t>
    <rPh sb="2" eb="3">
      <t>ニチ</t>
    </rPh>
    <phoneticPr fontId="63"/>
  </si>
  <si>
    <t>10月</t>
    <rPh sb="2" eb="3">
      <t>ガツ</t>
    </rPh>
    <phoneticPr fontId="63"/>
  </si>
  <si>
    <t>11月</t>
    <rPh sb="2" eb="3">
      <t>ガツ</t>
    </rPh>
    <phoneticPr fontId="63"/>
  </si>
  <si>
    <t>12月</t>
    <rPh sb="2" eb="3">
      <t>ガツ</t>
    </rPh>
    <phoneticPr fontId="63"/>
  </si>
  <si>
    <t>国慶節</t>
    <rPh sb="0" eb="3">
      <t>コッケイセツ</t>
    </rPh>
    <phoneticPr fontId="63"/>
  </si>
  <si>
    <t>文化の日</t>
    <rPh sb="0" eb="2">
      <t>ブンカ</t>
    </rPh>
    <rPh sb="3" eb="4">
      <t>ヒ</t>
    </rPh>
    <phoneticPr fontId="63"/>
  </si>
  <si>
    <t>天皇誕生日</t>
    <rPh sb="0" eb="2">
      <t>テンノウ</t>
    </rPh>
    <rPh sb="2" eb="5">
      <t>タンジョウビ</t>
    </rPh>
    <phoneticPr fontId="63"/>
  </si>
  <si>
    <t>体育の日</t>
    <rPh sb="0" eb="2">
      <t>タイイク</t>
    </rPh>
    <rPh sb="3" eb="4">
      <t>ヒ</t>
    </rPh>
    <phoneticPr fontId="63"/>
  </si>
  <si>
    <t>勤労感謝の日</t>
    <rPh sb="0" eb="2">
      <t>キンロウ</t>
    </rPh>
    <rPh sb="2" eb="4">
      <t>カンシャ</t>
    </rPh>
    <rPh sb="5" eb="6">
      <t>ヒ</t>
    </rPh>
    <phoneticPr fontId="63"/>
  </si>
  <si>
    <t>重陽節</t>
    <rPh sb="0" eb="2">
      <t>チョウヨウ</t>
    </rPh>
    <rPh sb="2" eb="3">
      <t>セツ</t>
    </rPh>
    <phoneticPr fontId="63"/>
  </si>
  <si>
    <t>～</t>
    <phoneticPr fontId="63"/>
  </si>
  <si>
    <t>26日</t>
    <rPh sb="2" eb="3">
      <t>ニチ</t>
    </rPh>
    <phoneticPr fontId="63"/>
  </si>
  <si>
    <t>TEL : +81-52-561-3136 / FAX : +81-52-561-3215</t>
    <phoneticPr fontId="63"/>
  </si>
  <si>
    <t>憲法記念日</t>
    <phoneticPr fontId="63"/>
  </si>
  <si>
    <t>みどりの日</t>
    <phoneticPr fontId="63"/>
  </si>
  <si>
    <t>こどもの日</t>
    <phoneticPr fontId="63"/>
  </si>
  <si>
    <t>クリスマス</t>
    <phoneticPr fontId="63"/>
  </si>
  <si>
    <t>Calendar for Year 2018</t>
    <phoneticPr fontId="63"/>
  </si>
  <si>
    <t>Public Holidays in Japan</t>
    <phoneticPr fontId="63"/>
  </si>
  <si>
    <t>Public Holidays in Hong Kong</t>
    <phoneticPr fontId="63"/>
  </si>
  <si>
    <t>Public Holidays in HK and JP</t>
    <phoneticPr fontId="63"/>
  </si>
  <si>
    <t>Jan</t>
    <phoneticPr fontId="63"/>
  </si>
  <si>
    <t>Feb</t>
    <phoneticPr fontId="63"/>
  </si>
  <si>
    <t>Mar</t>
    <phoneticPr fontId="63"/>
  </si>
  <si>
    <t>Su</t>
    <phoneticPr fontId="63"/>
  </si>
  <si>
    <t>Mo</t>
    <phoneticPr fontId="63"/>
  </si>
  <si>
    <t>Tu</t>
    <phoneticPr fontId="63"/>
  </si>
  <si>
    <t>We</t>
    <phoneticPr fontId="63"/>
  </si>
  <si>
    <t>Th</t>
    <phoneticPr fontId="63"/>
  </si>
  <si>
    <t>Fr</t>
    <phoneticPr fontId="63"/>
  </si>
  <si>
    <t>Sa</t>
    <phoneticPr fontId="63"/>
  </si>
  <si>
    <t>1st</t>
    <phoneticPr fontId="63"/>
  </si>
  <si>
    <t>4ｔｈ</t>
    <phoneticPr fontId="63"/>
  </si>
  <si>
    <t>Foundation Day</t>
    <phoneticPr fontId="63"/>
  </si>
  <si>
    <t>11st</t>
    <phoneticPr fontId="63"/>
  </si>
  <si>
    <t>21st</t>
    <phoneticPr fontId="63"/>
  </si>
  <si>
    <t>8th</t>
    <phoneticPr fontId="63"/>
  </si>
  <si>
    <t>Substitute Holiday</t>
    <phoneticPr fontId="63"/>
  </si>
  <si>
    <t>12nd</t>
    <phoneticPr fontId="63"/>
  </si>
  <si>
    <t>Good Friday</t>
    <phoneticPr fontId="63"/>
  </si>
  <si>
    <t>30th</t>
    <phoneticPr fontId="63"/>
  </si>
  <si>
    <t>Lunar New Year's Day</t>
    <phoneticPr fontId="63"/>
  </si>
  <si>
    <t>16ｔｈ</t>
    <phoneticPr fontId="63"/>
  </si>
  <si>
    <t>19ｔｈ</t>
    <phoneticPr fontId="63"/>
  </si>
  <si>
    <t xml:space="preserve">The day following Good Friday </t>
    <phoneticPr fontId="63"/>
  </si>
  <si>
    <t>31th</t>
    <phoneticPr fontId="63"/>
  </si>
  <si>
    <t>Apr</t>
    <phoneticPr fontId="63"/>
  </si>
  <si>
    <t>May</t>
    <phoneticPr fontId="63"/>
  </si>
  <si>
    <t>Jun</t>
    <phoneticPr fontId="63"/>
  </si>
  <si>
    <t>Easter Monday</t>
    <phoneticPr fontId="63"/>
  </si>
  <si>
    <t>2th</t>
    <phoneticPr fontId="63"/>
  </si>
  <si>
    <t>Labour Day</t>
    <phoneticPr fontId="63"/>
  </si>
  <si>
    <t>Tuen Ng Festival</t>
    <phoneticPr fontId="63"/>
  </si>
  <si>
    <t>18th</t>
    <phoneticPr fontId="63"/>
  </si>
  <si>
    <t>Ching Ming Festival</t>
    <phoneticPr fontId="63"/>
  </si>
  <si>
    <t>5th</t>
    <phoneticPr fontId="63"/>
  </si>
  <si>
    <t>Constitution Memorial Day</t>
  </si>
  <si>
    <t>3rd</t>
    <phoneticPr fontId="63"/>
  </si>
  <si>
    <t>Shōwa Day</t>
  </si>
  <si>
    <t>29th</t>
    <phoneticPr fontId="63"/>
  </si>
  <si>
    <t>Greenery Day</t>
  </si>
  <si>
    <t>4th</t>
    <phoneticPr fontId="63"/>
  </si>
  <si>
    <t>Children's Day</t>
  </si>
  <si>
    <t>5th</t>
  </si>
  <si>
    <t>The Birthday of the Buddha</t>
    <phoneticPr fontId="63"/>
  </si>
  <si>
    <t>22th</t>
    <phoneticPr fontId="63"/>
  </si>
  <si>
    <t>Jul</t>
    <phoneticPr fontId="63"/>
  </si>
  <si>
    <t>Aug</t>
    <phoneticPr fontId="63"/>
  </si>
  <si>
    <t>Sep</t>
    <phoneticPr fontId="63"/>
  </si>
  <si>
    <t>Hong Kong S.A.R. Establishment Day</t>
    <phoneticPr fontId="63"/>
  </si>
  <si>
    <t>Mountain Day</t>
    <phoneticPr fontId="63"/>
  </si>
  <si>
    <t>11th</t>
    <phoneticPr fontId="63"/>
  </si>
  <si>
    <t>17th</t>
    <phoneticPr fontId="63"/>
  </si>
  <si>
    <t>23th</t>
    <phoneticPr fontId="63"/>
  </si>
  <si>
    <t>Marine Day</t>
    <phoneticPr fontId="63"/>
  </si>
  <si>
    <t>16th</t>
    <phoneticPr fontId="63"/>
  </si>
  <si>
    <t>24th</t>
    <phoneticPr fontId="63"/>
  </si>
  <si>
    <t>the following day of Chinese</t>
    <phoneticPr fontId="63"/>
  </si>
  <si>
    <t xml:space="preserve">Mid-Autum Festival </t>
    <phoneticPr fontId="63"/>
  </si>
  <si>
    <t>25th</t>
    <phoneticPr fontId="63"/>
  </si>
  <si>
    <t>Oct</t>
    <phoneticPr fontId="63"/>
  </si>
  <si>
    <t>Nov</t>
    <phoneticPr fontId="63"/>
  </si>
  <si>
    <t>Dec</t>
    <phoneticPr fontId="63"/>
  </si>
  <si>
    <t>National Day</t>
    <phoneticPr fontId="63"/>
  </si>
  <si>
    <t>Health and Sports Day</t>
  </si>
  <si>
    <t xml:space="preserve">Chung Yeung Festival </t>
    <phoneticPr fontId="63"/>
  </si>
  <si>
    <t>Christmas Day</t>
    <phoneticPr fontId="63"/>
  </si>
  <si>
    <t>26ｔｈ</t>
    <phoneticPr fontId="63"/>
  </si>
  <si>
    <t>E109</t>
  </si>
  <si>
    <t>266QDNCNC</t>
  </si>
  <si>
    <t>HANSA FRESENBURG</t>
  </si>
  <si>
    <t>102N</t>
  </si>
  <si>
    <t>YM ELIXIR</t>
  </si>
  <si>
    <t>OOCL PANAMA</t>
  </si>
  <si>
    <t>N136</t>
  </si>
  <si>
    <t>NS1</t>
  </si>
  <si>
    <t>WAN HAI 302</t>
  </si>
  <si>
    <t>N276</t>
  </si>
  <si>
    <t>ADVANCE</t>
  </si>
  <si>
    <t>18013N</t>
  </si>
  <si>
    <t>ULTIMA</t>
  </si>
  <si>
    <t>18019N</t>
  </si>
  <si>
    <t>18015N</t>
  </si>
  <si>
    <t>18017N</t>
  </si>
  <si>
    <t>18018N</t>
  </si>
  <si>
    <t>18009N</t>
  </si>
  <si>
    <t>18010N</t>
  </si>
  <si>
    <t xml:space="preserve">TS TOKYO </t>
  </si>
  <si>
    <t>18011N</t>
  </si>
  <si>
    <t>BINDI IPSA</t>
  </si>
  <si>
    <t>18012N</t>
  </si>
  <si>
    <t>APOLLON D</t>
  </si>
  <si>
    <t xml:space="preserve">CARDIFF TRADER </t>
  </si>
  <si>
    <t>008N</t>
  </si>
  <si>
    <t>ST BLUE</t>
  </si>
  <si>
    <t>009N</t>
  </si>
  <si>
    <t>165N</t>
  </si>
  <si>
    <t>101N</t>
  </si>
  <si>
    <t xml:space="preserve">OOCL JAKARTA </t>
  </si>
  <si>
    <t>(19:00)</t>
  </si>
  <si>
    <t xml:space="preserve">MOL ENDOWMENT </t>
  </si>
  <si>
    <t>N025</t>
  </si>
  <si>
    <t xml:space="preserve">MOL EMERALD </t>
  </si>
  <si>
    <t>N024</t>
  </si>
  <si>
    <t>N026</t>
  </si>
  <si>
    <t>WAN HAI 309</t>
  </si>
  <si>
    <t>WAN HAI 310</t>
  </si>
  <si>
    <t>INTERASIA PROGRESS</t>
  </si>
  <si>
    <t>WAN HAI 308</t>
  </si>
  <si>
    <t>N007</t>
  </si>
  <si>
    <t>WAN HAI 101</t>
  </si>
  <si>
    <t>WAN HAI 102</t>
  </si>
  <si>
    <t xml:space="preserve">EVER PEARL </t>
  </si>
  <si>
    <t xml:space="preserve">WAN HAI 231 </t>
  </si>
  <si>
    <t>COLOMBO</t>
  </si>
  <si>
    <t xml:space="preserve">E.R. MARTINIQUE </t>
  </si>
  <si>
    <t>066N</t>
  </si>
  <si>
    <t>067N</t>
  </si>
  <si>
    <t>MITRA BHUM</t>
    <phoneticPr fontId="55" type="noConversion"/>
  </si>
  <si>
    <t>18006N</t>
  </si>
  <si>
    <t>MITRA BHUM</t>
  </si>
  <si>
    <t>18008N</t>
  </si>
  <si>
    <t>18020N</t>
  </si>
  <si>
    <t>ANASSA</t>
  </si>
  <si>
    <t>18007N</t>
  </si>
  <si>
    <t>010N</t>
  </si>
  <si>
    <t>193N</t>
  </si>
  <si>
    <t>167N</t>
  </si>
  <si>
    <t>111N</t>
  </si>
  <si>
    <t>214N</t>
  </si>
  <si>
    <t>088N</t>
  </si>
  <si>
    <t>258N</t>
  </si>
  <si>
    <t>N027</t>
  </si>
  <si>
    <t>N028</t>
  </si>
  <si>
    <t>N008</t>
  </si>
  <si>
    <t>N014</t>
  </si>
  <si>
    <t>W139</t>
  </si>
  <si>
    <t>W165</t>
  </si>
  <si>
    <t>W140</t>
  </si>
  <si>
    <t>MUNK STRAIT</t>
  </si>
  <si>
    <t>FRED</t>
  </si>
  <si>
    <t>N067</t>
  </si>
  <si>
    <t>N231</t>
  </si>
  <si>
    <t>SPRINTER</t>
  </si>
  <si>
    <t>1688-273N</t>
  </si>
  <si>
    <t>1690-274N</t>
  </si>
  <si>
    <t>N291</t>
  </si>
  <si>
    <t>N256</t>
  </si>
  <si>
    <t>059N</t>
  </si>
  <si>
    <t>070N</t>
  </si>
  <si>
    <t>18021N</t>
  </si>
  <si>
    <t>JCVN</t>
  </si>
  <si>
    <t>N205</t>
  </si>
  <si>
    <t>N123</t>
  </si>
  <si>
    <t>N119</t>
  </si>
  <si>
    <t xml:space="preserve">TS OSAKA </t>
  </si>
  <si>
    <t>18014N</t>
  </si>
  <si>
    <t>0TV1ON</t>
  </si>
  <si>
    <t>0TV1VN</t>
  </si>
  <si>
    <t>011N</t>
  </si>
  <si>
    <t>012N</t>
  </si>
  <si>
    <t>194N</t>
  </si>
  <si>
    <t>168N</t>
  </si>
  <si>
    <t>195N</t>
  </si>
  <si>
    <t>104N</t>
  </si>
  <si>
    <t>112N</t>
  </si>
  <si>
    <t>178N</t>
  </si>
  <si>
    <t>215N</t>
  </si>
  <si>
    <t>024N</t>
  </si>
  <si>
    <t>089N</t>
  </si>
  <si>
    <t>259N</t>
  </si>
  <si>
    <t>216N</t>
  </si>
  <si>
    <t>skip</t>
  </si>
  <si>
    <t>N029</t>
  </si>
  <si>
    <t>N220</t>
  </si>
  <si>
    <t>N009</t>
  </si>
  <si>
    <t>N015</t>
  </si>
  <si>
    <t>N010</t>
  </si>
  <si>
    <t>W166</t>
  </si>
  <si>
    <t>W141</t>
  </si>
  <si>
    <t>W167</t>
  </si>
  <si>
    <t>W142</t>
  </si>
  <si>
    <t>WAN HAI 313</t>
  </si>
  <si>
    <t>N180</t>
  </si>
  <si>
    <t>N068</t>
  </si>
  <si>
    <t>N232</t>
  </si>
  <si>
    <t>PROGRESS C</t>
  </si>
  <si>
    <t>1352-025N</t>
  </si>
  <si>
    <t>1353-016N</t>
  </si>
  <si>
    <t>1354-008N</t>
  </si>
  <si>
    <t>1355-026N</t>
  </si>
  <si>
    <t>1356-017N</t>
  </si>
  <si>
    <t>1357-009N</t>
  </si>
  <si>
    <t>1358-027N</t>
  </si>
  <si>
    <t>1689-271N</t>
  </si>
  <si>
    <t>1691-272N</t>
  </si>
  <si>
    <t>1692-275N</t>
  </si>
  <si>
    <t>1693-273N</t>
  </si>
  <si>
    <t>1694-276N</t>
  </si>
  <si>
    <t>N292</t>
  </si>
  <si>
    <t>N257</t>
  </si>
  <si>
    <t>N293</t>
  </si>
  <si>
    <t>N258</t>
  </si>
  <si>
    <t>N294</t>
  </si>
  <si>
    <t>060N</t>
  </si>
  <si>
    <t>071N</t>
  </si>
  <si>
    <t>061N</t>
  </si>
  <si>
    <t>072N</t>
  </si>
  <si>
    <t>062N</t>
  </si>
  <si>
    <t>213N</t>
  </si>
  <si>
    <t>18022N</t>
  </si>
  <si>
    <t>19001N</t>
  </si>
  <si>
    <t>N206</t>
  </si>
  <si>
    <t>N124</t>
  </si>
  <si>
    <t>N120</t>
  </si>
  <si>
    <t>N207</t>
  </si>
  <si>
    <t>0QD1ININC</t>
  </si>
  <si>
    <t>0QD1KNINC</t>
  </si>
  <si>
    <t>0QD1MN1NC</t>
  </si>
  <si>
    <t>0QD1ON1NC</t>
  </si>
  <si>
    <t>0QD1QN1NC</t>
  </si>
  <si>
    <t>0QD1SN1NC</t>
  </si>
  <si>
    <t>0QD1UN1NC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</si>
</sst>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ddd\ dd/mmm"/>
    <numFmt numFmtId="177" formatCode="[$-804]General"/>
    <numFmt numFmtId="178" formatCode="_-* #,##0_-;\-* #,##0_-;_-* &quot;-&quot;_-;_-@_-"/>
    <numFmt numFmtId="179" formatCode="ddd"/>
    <numFmt numFmtId="180" formatCode="&quot;FROM &quot;@\ &quot;TO JAPAN&quot;"/>
    <numFmt numFmtId="181" formatCode="d\-mmm\ h:mm"/>
    <numFmt numFmtId="182" formatCode="dd\-mmm\-yy"/>
    <numFmt numFmtId="183" formatCode="_(&quot;$&quot;* #,##0_);_(&quot;$&quot;* \(#,##0\);_(&quot;$&quot;* &quot;-&quot;_);_(@_)"/>
    <numFmt numFmtId="184" formatCode="m/d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[$-409]d\-mmm;@"/>
    <numFmt numFmtId="189" formatCode="0.00_)"/>
    <numFmt numFmtId="190" formatCode="dd/mm"/>
    <numFmt numFmtId="191" formatCode="h:mm;@"/>
    <numFmt numFmtId="193" formatCode="m/d;@"/>
  </numFmts>
  <fonts count="79">
    <font>
      <sz val="11"/>
      <name val="ＭＳ Ｐ明朝"/>
      <charset val="128"/>
    </font>
    <font>
      <b/>
      <sz val="12"/>
      <color indexed="8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2"/>
      <name val="Arial Unicode MS"/>
      <family val="3"/>
      <charset val="128"/>
    </font>
    <font>
      <sz val="12"/>
      <name val="Arial"/>
      <family val="2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3"/>
      <charset val="128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10.8"/>
      <color indexed="12"/>
      <name val="Times New Roman"/>
      <family val="1"/>
    </font>
    <font>
      <sz val="12"/>
      <name val="Times New Roman"/>
      <family val="1"/>
    </font>
    <font>
      <sz val="12"/>
      <name val="宋体"/>
      <charset val="128"/>
    </font>
    <font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·s²Ó©úÅé"/>
      <family val="3"/>
      <charset val="128"/>
    </font>
    <font>
      <b/>
      <sz val="12"/>
      <color indexed="12"/>
      <name val="細明體"/>
      <family val="3"/>
      <charset val="134"/>
    </font>
    <font>
      <b/>
      <sz val="12"/>
      <name val="細明體"/>
      <family val="3"/>
    </font>
    <font>
      <b/>
      <sz val="12"/>
      <color indexed="8"/>
      <name val="宋体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細明體"/>
      <family val="3"/>
      <charset val="136"/>
    </font>
    <font>
      <b/>
      <shadow/>
      <sz val="20"/>
      <color indexed="8"/>
      <name val="Arial"/>
      <family val="2"/>
    </font>
    <font>
      <b/>
      <shadow/>
      <sz val="20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indexed="63"/>
      <name val="Arial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28"/>
    </font>
    <font>
      <sz val="9"/>
      <color indexed="30"/>
      <name val="新細明體"/>
      <family val="1"/>
      <charset val="136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b/>
      <sz val="12"/>
      <color indexed="12"/>
      <name val="宋体"/>
      <charset val="128"/>
    </font>
  </fonts>
  <fills count="24">
    <fill>
      <patternFill patternType="none"/>
    </fill>
    <fill>
      <patternFill patternType="gray125"/>
    </fill>
    <fill>
      <patternFill patternType="solid">
        <fgColor theme="0" tint="-0.14996795556505021"/>
        <bgColor indexed="26"/>
      </patternFill>
    </fill>
    <fill>
      <patternFill patternType="solid">
        <fgColor rgb="FFE06B0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7">
    <xf numFmtId="0" fontId="0" fillId="0" borderId="0"/>
    <xf numFmtId="10" fontId="43" fillId="16" borderId="4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177" fontId="44" fillId="0" borderId="0" applyBorder="0" applyProtection="0">
      <alignment vertical="center"/>
    </xf>
    <xf numFmtId="186" fontId="42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8" fontId="43" fillId="18" borderId="0" applyNumberFormat="0" applyBorder="0" applyAlignment="0" applyProtection="0"/>
    <xf numFmtId="189" fontId="45" fillId="0" borderId="0"/>
    <xf numFmtId="178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5" fillId="0" borderId="0"/>
    <xf numFmtId="0" fontId="48" fillId="0" borderId="0"/>
    <xf numFmtId="0" fontId="49" fillId="0" borderId="0"/>
    <xf numFmtId="0" fontId="26" fillId="0" borderId="0">
      <alignment vertical="center"/>
    </xf>
  </cellStyleXfs>
  <cellXfs count="501">
    <xf numFmtId="0" fontId="0" fillId="0" borderId="0" xfId="0"/>
    <xf numFmtId="187" fontId="1" fillId="2" borderId="1" xfId="0" applyNumberFormat="1" applyFont="1" applyFill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87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left"/>
    </xf>
    <xf numFmtId="187" fontId="3" fillId="3" borderId="4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center"/>
    </xf>
    <xf numFmtId="181" fontId="4" fillId="4" borderId="5" xfId="0" applyNumberFormat="1" applyFont="1" applyFill="1" applyBorder="1" applyAlignment="1">
      <alignment horizontal="center" vertical="center"/>
    </xf>
    <xf numFmtId="187" fontId="4" fillId="0" borderId="5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left"/>
    </xf>
    <xf numFmtId="187" fontId="3" fillId="5" borderId="4" xfId="0" applyNumberFormat="1" applyFont="1" applyFill="1" applyBorder="1" applyAlignment="1">
      <alignment horizontal="left"/>
    </xf>
    <xf numFmtId="176" fontId="3" fillId="6" borderId="3" xfId="0" applyNumberFormat="1" applyFont="1" applyFill="1" applyBorder="1" applyAlignment="1">
      <alignment horizontal="left"/>
    </xf>
    <xf numFmtId="187" fontId="3" fillId="6" borderId="4" xfId="0" applyNumberFormat="1" applyFont="1" applyFill="1" applyBorder="1" applyAlignment="1">
      <alignment horizontal="left"/>
    </xf>
    <xf numFmtId="176" fontId="3" fillId="6" borderId="4" xfId="0" applyNumberFormat="1" applyFont="1" applyFill="1" applyBorder="1" applyAlignment="1">
      <alignment horizontal="center"/>
    </xf>
    <xf numFmtId="187" fontId="3" fillId="6" borderId="4" xfId="0" applyNumberFormat="1" applyFont="1" applyFill="1" applyBorder="1" applyAlignment="1">
      <alignment horizontal="center"/>
    </xf>
    <xf numFmtId="181" fontId="4" fillId="6" borderId="5" xfId="0" applyNumberFormat="1" applyFont="1" applyFill="1" applyBorder="1" applyAlignment="1">
      <alignment horizontal="center" vertical="center"/>
    </xf>
    <xf numFmtId="187" fontId="4" fillId="6" borderId="5" xfId="0" applyNumberFormat="1" applyFont="1" applyFill="1" applyBorder="1" applyAlignment="1">
      <alignment horizontal="center" vertical="center"/>
    </xf>
    <xf numFmtId="176" fontId="3" fillId="6" borderId="6" xfId="0" applyNumberFormat="1" applyFont="1" applyFill="1" applyBorder="1" applyAlignment="1">
      <alignment horizontal="left"/>
    </xf>
    <xf numFmtId="187" fontId="3" fillId="6" borderId="7" xfId="0" applyNumberFormat="1" applyFont="1" applyFill="1" applyBorder="1" applyAlignment="1">
      <alignment horizontal="left"/>
    </xf>
    <xf numFmtId="176" fontId="3" fillId="6" borderId="7" xfId="0" applyNumberFormat="1" applyFont="1" applyFill="1" applyBorder="1" applyAlignment="1">
      <alignment horizontal="center"/>
    </xf>
    <xf numFmtId="187" fontId="3" fillId="6" borderId="7" xfId="0" applyNumberFormat="1" applyFont="1" applyFill="1" applyBorder="1" applyAlignment="1">
      <alignment horizontal="center"/>
    </xf>
    <xf numFmtId="181" fontId="4" fillId="6" borderId="7" xfId="0" applyNumberFormat="1" applyFont="1" applyFill="1" applyBorder="1" applyAlignment="1">
      <alignment horizontal="center" vertical="center"/>
    </xf>
    <xf numFmtId="187" fontId="4" fillId="6" borderId="7" xfId="0" applyNumberFormat="1" applyFont="1" applyFill="1" applyBorder="1" applyAlignment="1">
      <alignment horizontal="center" vertical="center"/>
    </xf>
    <xf numFmtId="187" fontId="1" fillId="7" borderId="10" xfId="0" applyNumberFormat="1" applyFont="1" applyFill="1" applyBorder="1" applyAlignment="1">
      <alignment vertical="center"/>
    </xf>
    <xf numFmtId="187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horizontal="center" vertical="center"/>
    </xf>
    <xf numFmtId="187" fontId="3" fillId="6" borderId="11" xfId="0" applyNumberFormat="1" applyFont="1" applyFill="1" applyBorder="1" applyAlignment="1">
      <alignment vertical="center"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187" fontId="1" fillId="2" borderId="13" xfId="0" applyNumberFormat="1" applyFont="1" applyFill="1" applyBorder="1" applyAlignment="1">
      <alignment horizontal="center" vertical="center" wrapText="1"/>
    </xf>
    <xf numFmtId="181" fontId="1" fillId="2" borderId="13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190" fontId="9" fillId="0" borderId="3" xfId="26" applyNumberFormat="1" applyFont="1" applyFill="1" applyBorder="1" applyAlignment="1">
      <alignment horizontal="center"/>
    </xf>
    <xf numFmtId="190" fontId="9" fillId="0" borderId="4" xfId="0" applyNumberFormat="1" applyFont="1" applyFill="1" applyBorder="1" applyAlignment="1">
      <alignment horizontal="center"/>
    </xf>
    <xf numFmtId="190" fontId="10" fillId="0" borderId="4" xfId="26" applyNumberFormat="1" applyFont="1" applyFill="1" applyBorder="1" applyAlignment="1">
      <alignment horizontal="center"/>
    </xf>
    <xf numFmtId="190" fontId="10" fillId="0" borderId="15" xfId="26" applyNumberFormat="1" applyFont="1" applyFill="1" applyBorder="1" applyAlignment="1">
      <alignment horizontal="center"/>
    </xf>
    <xf numFmtId="190" fontId="9" fillId="0" borderId="4" xfId="26" applyNumberFormat="1" applyFont="1" applyFill="1" applyBorder="1" applyAlignment="1">
      <alignment horizontal="center"/>
    </xf>
    <xf numFmtId="190" fontId="9" fillId="6" borderId="3" xfId="26" applyNumberFormat="1" applyFont="1" applyFill="1" applyBorder="1" applyAlignment="1">
      <alignment horizontal="center"/>
    </xf>
    <xf numFmtId="190" fontId="9" fillId="6" borderId="4" xfId="0" applyNumberFormat="1" applyFont="1" applyFill="1" applyBorder="1" applyAlignment="1">
      <alignment horizontal="center"/>
    </xf>
    <xf numFmtId="190" fontId="10" fillId="6" borderId="4" xfId="26" applyNumberFormat="1" applyFont="1" applyFill="1" applyBorder="1" applyAlignment="1">
      <alignment horizontal="center"/>
    </xf>
    <xf numFmtId="190" fontId="9" fillId="6" borderId="4" xfId="26" applyNumberFormat="1" applyFont="1" applyFill="1" applyBorder="1" applyAlignment="1">
      <alignment horizontal="center"/>
    </xf>
    <xf numFmtId="187" fontId="2" fillId="2" borderId="14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/>
    </xf>
    <xf numFmtId="187" fontId="3" fillId="6" borderId="15" xfId="0" applyNumberFormat="1" applyFont="1" applyFill="1" applyBorder="1" applyAlignment="1">
      <alignment horizontal="center"/>
    </xf>
    <xf numFmtId="187" fontId="3" fillId="6" borderId="16" xfId="0" applyNumberFormat="1" applyFont="1" applyFill="1" applyBorder="1" applyAlignment="1">
      <alignment horizontal="center"/>
    </xf>
    <xf numFmtId="187" fontId="1" fillId="7" borderId="18" xfId="0" applyNumberFormat="1" applyFont="1" applyFill="1" applyBorder="1" applyAlignment="1">
      <alignment horizontal="center" vertical="center"/>
    </xf>
    <xf numFmtId="187" fontId="2" fillId="2" borderId="19" xfId="0" applyNumberFormat="1" applyFont="1" applyFill="1" applyBorder="1" applyAlignment="1">
      <alignment horizontal="center" vertical="center" wrapText="1"/>
    </xf>
    <xf numFmtId="58" fontId="0" fillId="0" borderId="0" xfId="0" applyNumberFormat="1"/>
    <xf numFmtId="0" fontId="11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20" fontId="15" fillId="10" borderId="0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16" fontId="17" fillId="0" borderId="24" xfId="0" applyNumberFormat="1" applyFont="1" applyFill="1" applyBorder="1" applyAlignment="1">
      <alignment horizontal="center" vertical="center"/>
    </xf>
    <xf numFmtId="16" fontId="17" fillId="0" borderId="25" xfId="0" applyNumberFormat="1" applyFont="1" applyFill="1" applyBorder="1" applyAlignment="1">
      <alignment horizontal="center" vertical="center"/>
    </xf>
    <xf numFmtId="16" fontId="17" fillId="0" borderId="26" xfId="0" applyNumberFormat="1" applyFont="1" applyFill="1" applyBorder="1" applyAlignment="1">
      <alignment horizontal="center" vertical="center"/>
    </xf>
    <xf numFmtId="16" fontId="17" fillId="0" borderId="27" xfId="0" applyNumberFormat="1" applyFont="1" applyFill="1" applyBorder="1" applyAlignment="1">
      <alignment horizontal="center" vertical="center"/>
    </xf>
    <xf numFmtId="16" fontId="17" fillId="0" borderId="28" xfId="0" applyNumberFormat="1" applyFont="1" applyFill="1" applyBorder="1" applyAlignment="1">
      <alignment horizontal="center" vertical="center"/>
    </xf>
    <xf numFmtId="16" fontId="17" fillId="0" borderId="2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/>
    </xf>
    <xf numFmtId="16" fontId="20" fillId="0" borderId="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Continuous"/>
    </xf>
    <xf numFmtId="0" fontId="22" fillId="10" borderId="0" xfId="0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Continuous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Continuous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16" fontId="17" fillId="0" borderId="39" xfId="0" applyNumberFormat="1" applyFont="1" applyFill="1" applyBorder="1" applyAlignment="1">
      <alignment horizontal="centerContinuous" vertical="center"/>
    </xf>
    <xf numFmtId="16" fontId="17" fillId="0" borderId="39" xfId="0" applyNumberFormat="1" applyFont="1" applyFill="1" applyBorder="1" applyAlignment="1">
      <alignment horizontal="center" vertical="center"/>
    </xf>
    <xf numFmtId="16" fontId="17" fillId="0" borderId="4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16" fontId="20" fillId="0" borderId="15" xfId="0" applyNumberFormat="1" applyFont="1" applyFill="1" applyBorder="1" applyAlignment="1">
      <alignment horizontal="center" vertical="center"/>
    </xf>
    <xf numFmtId="187" fontId="23" fillId="6" borderId="4" xfId="0" applyNumberFormat="1" applyFont="1" applyFill="1" applyBorder="1" applyAlignment="1" applyProtection="1">
      <alignment horizontal="center" vertical="center"/>
    </xf>
    <xf numFmtId="0" fontId="25" fillId="0" borderId="0" xfId="23"/>
    <xf numFmtId="0" fontId="27" fillId="0" borderId="0" xfId="24" applyFont="1" applyFill="1" applyAlignment="1">
      <alignment vertical="center" shrinkToFit="1"/>
    </xf>
    <xf numFmtId="0" fontId="28" fillId="0" borderId="0" xfId="24" applyFont="1" applyFill="1" applyAlignment="1">
      <alignment horizontal="center" vertical="center" shrinkToFit="1"/>
    </xf>
    <xf numFmtId="0" fontId="27" fillId="0" borderId="0" xfId="24" applyFont="1" applyFill="1" applyAlignment="1"/>
    <xf numFmtId="0" fontId="27" fillId="0" borderId="0" xfId="24" applyFont="1" applyFill="1" applyAlignment="1">
      <alignment shrinkToFit="1"/>
    </xf>
    <xf numFmtId="49" fontId="27" fillId="0" borderId="0" xfId="24" applyNumberFormat="1" applyFont="1" applyFill="1" applyAlignment="1">
      <alignment shrinkToFit="1"/>
    </xf>
    <xf numFmtId="0" fontId="27" fillId="0" borderId="0" xfId="24" applyFont="1" applyFill="1" applyAlignment="1">
      <alignment horizontal="center" shrinkToFit="1"/>
    </xf>
    <xf numFmtId="49" fontId="27" fillId="0" borderId="0" xfId="24" applyNumberFormat="1" applyFont="1" applyFill="1" applyAlignment="1">
      <alignment horizontal="center" shrinkToFit="1"/>
    </xf>
    <xf numFmtId="0" fontId="27" fillId="0" borderId="0" xfId="24" applyFont="1" applyFill="1" applyAlignment="1">
      <alignment horizontal="left" shrinkToFit="1"/>
    </xf>
    <xf numFmtId="0" fontId="32" fillId="0" borderId="0" xfId="24" applyNumberFormat="1" applyFont="1" applyFill="1" applyAlignment="1">
      <alignment vertical="center"/>
    </xf>
    <xf numFmtId="49" fontId="27" fillId="0" borderId="0" xfId="24" applyNumberFormat="1" applyFont="1" applyFill="1" applyAlignment="1">
      <alignment vertical="center" shrinkToFit="1"/>
    </xf>
    <xf numFmtId="0" fontId="27" fillId="0" borderId="0" xfId="24" applyFont="1" applyFill="1" applyAlignment="1">
      <alignment horizontal="center" vertical="center" shrinkToFit="1"/>
    </xf>
    <xf numFmtId="0" fontId="33" fillId="0" borderId="0" xfId="24" applyNumberFormat="1" applyFont="1" applyFill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30" fillId="0" borderId="4" xfId="24" applyFont="1" applyFill="1" applyBorder="1" applyAlignment="1">
      <alignment vertical="center" shrinkToFit="1"/>
    </xf>
    <xf numFmtId="49" fontId="30" fillId="0" borderId="48" xfId="24" applyNumberFormat="1" applyFont="1" applyFill="1" applyBorder="1" applyAlignment="1">
      <alignment horizontal="center" vertical="center" shrinkToFit="1"/>
    </xf>
    <xf numFmtId="184" fontId="28" fillId="0" borderId="52" xfId="24" applyNumberFormat="1" applyFont="1" applyFill="1" applyBorder="1" applyAlignment="1">
      <alignment horizontal="center" vertical="center" shrinkToFit="1"/>
    </xf>
    <xf numFmtId="184" fontId="28" fillId="0" borderId="48" xfId="24" applyNumberFormat="1" applyFont="1" applyFill="1" applyBorder="1" applyAlignment="1">
      <alignment horizontal="center" vertical="center" shrinkToFit="1"/>
    </xf>
    <xf numFmtId="179" fontId="28" fillId="0" borderId="35" xfId="24" applyNumberFormat="1" applyFont="1" applyFill="1" applyBorder="1" applyAlignment="1">
      <alignment horizontal="center" vertical="center" shrinkToFit="1"/>
    </xf>
    <xf numFmtId="184" fontId="28" fillId="0" borderId="46" xfId="24" applyNumberFormat="1" applyFont="1" applyFill="1" applyBorder="1" applyAlignment="1">
      <alignment horizontal="center" vertical="center" shrinkToFit="1"/>
    </xf>
    <xf numFmtId="49" fontId="30" fillId="0" borderId="46" xfId="24" applyNumberFormat="1" applyFont="1" applyFill="1" applyBorder="1" applyAlignment="1">
      <alignment horizontal="center" vertical="center" shrinkToFit="1"/>
    </xf>
    <xf numFmtId="179" fontId="28" fillId="0" borderId="48" xfId="24" applyNumberFormat="1" applyFont="1" applyFill="1" applyBorder="1" applyAlignment="1">
      <alignment horizontal="center" vertical="center" shrinkToFit="1"/>
    </xf>
    <xf numFmtId="184" fontId="28" fillId="0" borderId="33" xfId="24" applyNumberFormat="1" applyFont="1" applyFill="1" applyBorder="1" applyAlignment="1">
      <alignment horizontal="center" vertical="center" shrinkToFit="1"/>
    </xf>
    <xf numFmtId="179" fontId="28" fillId="0" borderId="34" xfId="24" applyNumberFormat="1" applyFont="1" applyFill="1" applyBorder="1" applyAlignment="1">
      <alignment horizontal="center" vertical="center" shrinkToFit="1"/>
    </xf>
    <xf numFmtId="0" fontId="30" fillId="0" borderId="5" xfId="24" applyFont="1" applyFill="1" applyBorder="1" applyAlignment="1">
      <alignment vertical="center" shrinkToFit="1"/>
    </xf>
    <xf numFmtId="184" fontId="28" fillId="0" borderId="54" xfId="24" applyNumberFormat="1" applyFont="1" applyFill="1" applyBorder="1" applyAlignment="1">
      <alignment horizontal="center" vertical="center" shrinkToFit="1"/>
    </xf>
    <xf numFmtId="184" fontId="28" fillId="0" borderId="44" xfId="24" applyNumberFormat="1" applyFont="1" applyFill="1" applyBorder="1" applyAlignment="1">
      <alignment horizontal="center" vertical="center" shrinkToFit="1"/>
    </xf>
    <xf numFmtId="179" fontId="28" fillId="0" borderId="50" xfId="24" applyNumberFormat="1" applyFont="1" applyFill="1" applyBorder="1" applyAlignment="1">
      <alignment horizontal="center" vertical="center" shrinkToFit="1"/>
    </xf>
    <xf numFmtId="184" fontId="28" fillId="0" borderId="43" xfId="24" applyNumberFormat="1" applyFont="1" applyFill="1" applyBorder="1" applyAlignment="1">
      <alignment horizontal="center" vertical="center" shrinkToFit="1"/>
    </xf>
    <xf numFmtId="179" fontId="28" fillId="0" borderId="44" xfId="24" applyNumberFormat="1" applyFont="1" applyFill="1" applyBorder="1" applyAlignment="1">
      <alignment horizontal="center" vertical="center" shrinkToFit="1"/>
    </xf>
    <xf numFmtId="184" fontId="28" fillId="0" borderId="57" xfId="24" applyNumberFormat="1" applyFont="1" applyFill="1" applyBorder="1" applyAlignment="1">
      <alignment horizontal="center" vertical="center" shrinkToFit="1"/>
    </xf>
    <xf numFmtId="184" fontId="28" fillId="0" borderId="58" xfId="24" applyNumberFormat="1" applyFont="1" applyFill="1" applyBorder="1" applyAlignment="1">
      <alignment horizontal="center" vertical="center" shrinkToFit="1"/>
    </xf>
    <xf numFmtId="179" fontId="28" fillId="0" borderId="59" xfId="24" applyNumberFormat="1" applyFont="1" applyFill="1" applyBorder="1" applyAlignment="1">
      <alignment horizontal="center" vertical="center" shrinkToFit="1"/>
    </xf>
    <xf numFmtId="184" fontId="28" fillId="0" borderId="41" xfId="24" applyNumberFormat="1" applyFont="1" applyFill="1" applyBorder="1" applyAlignment="1">
      <alignment horizontal="center" vertical="center" shrinkToFit="1"/>
    </xf>
    <xf numFmtId="179" fontId="28" fillId="0" borderId="58" xfId="24" applyNumberFormat="1" applyFont="1" applyFill="1" applyBorder="1" applyAlignment="1">
      <alignment horizontal="center" vertical="center" shrinkToFit="1"/>
    </xf>
    <xf numFmtId="184" fontId="28" fillId="0" borderId="60" xfId="24" applyNumberFormat="1" applyFont="1" applyFill="1" applyBorder="1" applyAlignment="1">
      <alignment horizontal="center" vertical="center" shrinkToFit="1"/>
    </xf>
    <xf numFmtId="184" fontId="28" fillId="0" borderId="61" xfId="24" applyNumberFormat="1" applyFont="1" applyFill="1" applyBorder="1" applyAlignment="1">
      <alignment horizontal="center" vertical="center" shrinkToFit="1"/>
    </xf>
    <xf numFmtId="179" fontId="28" fillId="0" borderId="62" xfId="24" applyNumberFormat="1" applyFont="1" applyFill="1" applyBorder="1" applyAlignment="1">
      <alignment horizontal="center" vertical="center" shrinkToFit="1"/>
    </xf>
    <xf numFmtId="184" fontId="28" fillId="0" borderId="63" xfId="24" applyNumberFormat="1" applyFont="1" applyFill="1" applyBorder="1" applyAlignment="1">
      <alignment horizontal="center" vertical="center" shrinkToFit="1"/>
    </xf>
    <xf numFmtId="49" fontId="28" fillId="0" borderId="0" xfId="24" applyNumberFormat="1" applyFont="1" applyFill="1" applyAlignment="1"/>
    <xf numFmtId="0" fontId="28" fillId="0" borderId="0" xfId="24" applyFont="1" applyFill="1" applyAlignment="1">
      <alignment horizontal="center"/>
    </xf>
    <xf numFmtId="0" fontId="36" fillId="0" borderId="0" xfId="24" applyFont="1" applyFill="1" applyAlignment="1"/>
    <xf numFmtId="0" fontId="37" fillId="0" borderId="0" xfId="24" applyFont="1" applyFill="1" applyBorder="1" applyAlignment="1">
      <alignment horizontal="left" vertical="center"/>
    </xf>
    <xf numFmtId="0" fontId="27" fillId="0" borderId="0" xfId="24" applyFont="1" applyFill="1" applyAlignment="1">
      <alignment horizontal="center"/>
    </xf>
    <xf numFmtId="49" fontId="27" fillId="0" borderId="0" xfId="24" applyNumberFormat="1" applyFont="1" applyFill="1" applyAlignment="1"/>
    <xf numFmtId="0" fontId="27" fillId="0" borderId="0" xfId="24" applyFont="1" applyFill="1" applyAlignment="1">
      <alignment horizontal="left"/>
    </xf>
    <xf numFmtId="49" fontId="28" fillId="0" borderId="0" xfId="24" applyNumberFormat="1" applyFont="1" applyFill="1" applyBorder="1" applyAlignment="1">
      <alignment vertical="center"/>
    </xf>
    <xf numFmtId="0" fontId="28" fillId="0" borderId="0" xfId="24" applyFont="1" applyFill="1" applyBorder="1" applyAlignment="1">
      <alignment horizontal="center" vertical="center"/>
    </xf>
    <xf numFmtId="0" fontId="27" fillId="0" borderId="5" xfId="24" applyFont="1" applyFill="1" applyBorder="1" applyAlignment="1"/>
    <xf numFmtId="179" fontId="28" fillId="0" borderId="4" xfId="24" applyNumberFormat="1" applyFont="1" applyFill="1" applyBorder="1" applyAlignment="1">
      <alignment horizontal="center" vertical="center" shrinkToFit="1"/>
    </xf>
    <xf numFmtId="184" fontId="28" fillId="12" borderId="48" xfId="24" applyNumberFormat="1" applyFont="1" applyFill="1" applyBorder="1" applyAlignment="1">
      <alignment horizontal="center" vertical="center" shrinkToFit="1"/>
    </xf>
    <xf numFmtId="184" fontId="28" fillId="13" borderId="48" xfId="24" applyNumberFormat="1" applyFont="1" applyFill="1" applyBorder="1" applyAlignment="1">
      <alignment horizontal="center" vertical="center" shrinkToFit="1"/>
    </xf>
    <xf numFmtId="179" fontId="28" fillId="0" borderId="7" xfId="24" applyNumberFormat="1" applyFont="1" applyFill="1" applyBorder="1" applyAlignment="1">
      <alignment horizontal="center" vertical="center" shrinkToFit="1"/>
    </xf>
    <xf numFmtId="179" fontId="28" fillId="0" borderId="61" xfId="24" applyNumberFormat="1" applyFont="1" applyFill="1" applyBorder="1" applyAlignment="1">
      <alignment horizontal="center" vertical="center" shrinkToFit="1"/>
    </xf>
    <xf numFmtId="0" fontId="27" fillId="0" borderId="0" xfId="24" applyFont="1" applyFill="1" applyAlignment="1">
      <alignment horizontal="right"/>
    </xf>
    <xf numFmtId="0" fontId="27" fillId="0" borderId="0" xfId="4" applyFont="1" applyFill="1" applyAlignment="1" applyProtection="1"/>
    <xf numFmtId="0" fontId="38" fillId="0" borderId="0" xfId="24" applyFont="1" applyFill="1" applyAlignment="1">
      <alignment horizontal="center"/>
    </xf>
    <xf numFmtId="0" fontId="36" fillId="0" borderId="0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182" fontId="30" fillId="0" borderId="0" xfId="24" applyNumberFormat="1" applyFont="1" applyFill="1" applyAlignment="1">
      <alignment horizontal="center" vertical="center" shrinkToFit="1"/>
    </xf>
    <xf numFmtId="182" fontId="30" fillId="0" borderId="0" xfId="24" applyNumberFormat="1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center" vertical="center"/>
    </xf>
    <xf numFmtId="0" fontId="27" fillId="0" borderId="0" xfId="24" applyFont="1" applyFill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182" fontId="30" fillId="0" borderId="23" xfId="24" applyNumberFormat="1" applyFont="1" applyFill="1" applyBorder="1" applyAlignment="1">
      <alignment horizontal="center" vertical="center" shrinkToFit="1"/>
    </xf>
    <xf numFmtId="182" fontId="30" fillId="0" borderId="23" xfId="24" applyNumberFormat="1" applyFont="1" applyFill="1" applyBorder="1" applyAlignment="1">
      <alignment horizontal="left" vertical="center" shrinkToFit="1"/>
    </xf>
    <xf numFmtId="182" fontId="30" fillId="0" borderId="0" xfId="24" applyNumberFormat="1" applyFont="1" applyFill="1" applyAlignment="1">
      <alignment horizontal="left" vertical="center" shrinkToFit="1"/>
    </xf>
    <xf numFmtId="0" fontId="27" fillId="0" borderId="65" xfId="24" applyFont="1" applyFill="1" applyBorder="1" applyAlignment="1">
      <alignment horizontal="center" vertical="center" shrinkToFit="1"/>
    </xf>
    <xf numFmtId="0" fontId="27" fillId="0" borderId="64" xfId="24" applyFont="1" applyFill="1" applyBorder="1" applyAlignment="1">
      <alignment horizontal="left" vertical="center" shrinkToFit="1"/>
    </xf>
    <xf numFmtId="0" fontId="36" fillId="0" borderId="64" xfId="24" applyFont="1" applyFill="1" applyBorder="1" applyAlignment="1">
      <alignment horizontal="left" vertical="center" shrinkToFit="1"/>
    </xf>
    <xf numFmtId="0" fontId="27" fillId="0" borderId="68" xfId="24" applyFont="1" applyFill="1" applyBorder="1" applyAlignment="1">
      <alignment horizontal="left" vertical="center" shrinkToFit="1"/>
    </xf>
    <xf numFmtId="0" fontId="27" fillId="0" borderId="67" xfId="24" applyFont="1" applyFill="1" applyBorder="1" applyAlignment="1">
      <alignment horizontal="left" vertical="center" shrinkToFit="1"/>
    </xf>
    <xf numFmtId="0" fontId="27" fillId="0" borderId="69" xfId="24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left" vertical="center"/>
    </xf>
    <xf numFmtId="0" fontId="27" fillId="0" borderId="0" xfId="24" applyFont="1" applyFill="1" applyAlignment="1">
      <alignment horizontal="left" vertical="center"/>
    </xf>
    <xf numFmtId="0" fontId="28" fillId="0" borderId="0" xfId="24" applyFont="1" applyFill="1" applyBorder="1" applyAlignment="1">
      <alignment horizontal="left" vertical="center"/>
    </xf>
    <xf numFmtId="0" fontId="28" fillId="0" borderId="0" xfId="24" applyFont="1" applyBorder="1" applyAlignment="1">
      <alignment horizontal="left" vertical="center"/>
    </xf>
    <xf numFmtId="0" fontId="27" fillId="0" borderId="55" xfId="24" applyFont="1" applyFill="1" applyBorder="1" applyAlignment="1"/>
    <xf numFmtId="56" fontId="27" fillId="0" borderId="0" xfId="24" applyNumberFormat="1" applyFont="1" applyFill="1" applyAlignment="1">
      <alignment horizontal="center" shrinkToFit="1"/>
    </xf>
    <xf numFmtId="0" fontId="27" fillId="0" borderId="49" xfId="24" applyFont="1" applyFill="1" applyBorder="1" applyAlignment="1"/>
    <xf numFmtId="49" fontId="30" fillId="0" borderId="63" xfId="24" applyNumberFormat="1" applyFont="1" applyFill="1" applyBorder="1" applyAlignment="1">
      <alignment horizontal="center" vertical="center" shrinkToFit="1"/>
    </xf>
    <xf numFmtId="184" fontId="28" fillId="0" borderId="71" xfId="24" applyNumberFormat="1" applyFont="1" applyFill="1" applyBorder="1" applyAlignment="1">
      <alignment horizontal="center" vertical="center" shrinkToFit="1"/>
    </xf>
    <xf numFmtId="184" fontId="28" fillId="0" borderId="47" xfId="24" applyNumberFormat="1" applyFont="1" applyFill="1" applyBorder="1" applyAlignment="1">
      <alignment horizontal="center" vertical="center" shrinkToFit="1"/>
    </xf>
    <xf numFmtId="179" fontId="28" fillId="0" borderId="33" xfId="24" applyNumberFormat="1" applyFont="1" applyFill="1" applyBorder="1" applyAlignment="1">
      <alignment horizontal="center" vertical="center" shrinkToFit="1"/>
    </xf>
    <xf numFmtId="49" fontId="30" fillId="0" borderId="33" xfId="24" applyNumberFormat="1" applyFont="1" applyFill="1" applyBorder="1" applyAlignment="1">
      <alignment horizontal="center" vertical="center" shrinkToFit="1"/>
    </xf>
    <xf numFmtId="0" fontId="27" fillId="0" borderId="72" xfId="24" applyFont="1" applyFill="1" applyBorder="1" applyAlignment="1">
      <alignment horizontal="center" vertical="center" shrinkToFit="1"/>
    </xf>
    <xf numFmtId="0" fontId="30" fillId="0" borderId="2" xfId="24" applyFont="1" applyFill="1" applyBorder="1" applyAlignment="1">
      <alignment vertical="center" shrinkToFit="1"/>
    </xf>
    <xf numFmtId="0" fontId="27" fillId="0" borderId="0" xfId="24" quotePrefix="1" applyFont="1" applyFill="1" applyAlignment="1">
      <alignment horizontal="left"/>
    </xf>
    <xf numFmtId="0" fontId="27" fillId="0" borderId="55" xfId="24" quotePrefix="1" applyFont="1" applyFill="1" applyBorder="1" applyAlignment="1"/>
    <xf numFmtId="20" fontId="15" fillId="10" borderId="0" xfId="0" quotePrefix="1" applyNumberFormat="1" applyFont="1" applyFill="1" applyBorder="1" applyAlignment="1">
      <alignment horizontal="center"/>
    </xf>
    <xf numFmtId="0" fontId="28" fillId="0" borderId="4" xfId="24" applyFont="1" applyFill="1" applyBorder="1" applyAlignment="1">
      <alignment horizontal="center" vertical="center" shrinkToFit="1"/>
    </xf>
    <xf numFmtId="49" fontId="30" fillId="5" borderId="0" xfId="24" applyNumberFormat="1" applyFont="1" applyFill="1" applyAlignment="1">
      <alignment horizontal="center" vertical="center" shrinkToFit="1"/>
    </xf>
    <xf numFmtId="184" fontId="28" fillId="5" borderId="0" xfId="24" applyNumberFormat="1" applyFont="1" applyFill="1" applyAlignment="1">
      <alignment horizontal="center" vertical="center" shrinkToFit="1"/>
    </xf>
    <xf numFmtId="179" fontId="28" fillId="5" borderId="0" xfId="24" applyNumberFormat="1" applyFont="1" applyFill="1" applyAlignment="1">
      <alignment horizontal="center" vertical="center" shrinkToFit="1"/>
    </xf>
    <xf numFmtId="0" fontId="27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>
      <alignment horizontal="left" vertical="center" shrinkToFit="1"/>
    </xf>
    <xf numFmtId="0" fontId="28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/>
    <xf numFmtId="49" fontId="28" fillId="5" borderId="0" xfId="24" applyNumberFormat="1" applyFont="1" applyFill="1" applyAlignment="1"/>
    <xf numFmtId="0" fontId="28" fillId="5" borderId="0" xfId="24" applyFont="1" applyFill="1" applyAlignment="1">
      <alignment horizontal="center"/>
    </xf>
    <xf numFmtId="0" fontId="28" fillId="5" borderId="0" xfId="24" applyFont="1" applyFill="1" applyAlignment="1">
      <alignment horizontal="center" vertical="center"/>
    </xf>
    <xf numFmtId="0" fontId="28" fillId="5" borderId="0" xfId="24" applyFont="1" applyFill="1" applyAlignment="1">
      <alignment horizontal="left" vertical="center"/>
    </xf>
    <xf numFmtId="0" fontId="36" fillId="5" borderId="0" xfId="24" applyFont="1" applyFill="1" applyAlignment="1"/>
    <xf numFmtId="0" fontId="37" fillId="5" borderId="0" xfId="24" applyFont="1" applyFill="1" applyBorder="1" applyAlignment="1">
      <alignment horizontal="left" vertical="center"/>
    </xf>
    <xf numFmtId="0" fontId="27" fillId="5" borderId="0" xfId="24" applyFont="1" applyFill="1" applyAlignment="1">
      <alignment horizontal="center"/>
    </xf>
    <xf numFmtId="49" fontId="27" fillId="5" borderId="0" xfId="24" applyNumberFormat="1" applyFont="1" applyFill="1" applyAlignment="1"/>
    <xf numFmtId="0" fontId="27" fillId="5" borderId="0" xfId="24" applyFont="1" applyFill="1" applyAlignment="1">
      <alignment horizontal="right"/>
    </xf>
    <xf numFmtId="0" fontId="27" fillId="5" borderId="0" xfId="4" applyFont="1" applyFill="1" applyAlignment="1" applyProtection="1"/>
    <xf numFmtId="0" fontId="27" fillId="5" borderId="0" xfId="24" quotePrefix="1" applyFont="1" applyFill="1" applyAlignment="1">
      <alignment horizontal="left"/>
    </xf>
    <xf numFmtId="0" fontId="27" fillId="5" borderId="0" xfId="24" applyFont="1" applyFill="1" applyAlignment="1">
      <alignment horizontal="left"/>
    </xf>
    <xf numFmtId="0" fontId="38" fillId="5" borderId="0" xfId="24" applyFont="1" applyFill="1" applyAlignment="1">
      <alignment horizontal="center"/>
    </xf>
    <xf numFmtId="0" fontId="36" fillId="5" borderId="0" xfId="4" applyFont="1" applyFill="1" applyBorder="1" applyAlignment="1" applyProtection="1">
      <alignment horizontal="center" vertical="center"/>
    </xf>
    <xf numFmtId="0" fontId="27" fillId="5" borderId="0" xfId="24" applyFont="1" applyFill="1" applyAlignment="1">
      <alignment horizontal="center" vertical="center"/>
    </xf>
    <xf numFmtId="0" fontId="27" fillId="5" borderId="0" xfId="24" applyFont="1" applyFill="1" applyAlignment="1">
      <alignment horizontal="left" vertical="center"/>
    </xf>
    <xf numFmtId="49" fontId="28" fillId="5" borderId="0" xfId="24" applyNumberFormat="1" applyFont="1" applyFill="1" applyBorder="1" applyAlignment="1">
      <alignment vertical="center"/>
    </xf>
    <xf numFmtId="0" fontId="28" fillId="5" borderId="0" xfId="24" applyFont="1" applyFill="1" applyBorder="1" applyAlignment="1">
      <alignment horizontal="center" vertical="center"/>
    </xf>
    <xf numFmtId="0" fontId="28" fillId="5" borderId="0" xfId="24" applyFont="1" applyFill="1" applyBorder="1" applyAlignment="1">
      <alignment horizontal="left" vertical="center"/>
    </xf>
    <xf numFmtId="0" fontId="27" fillId="5" borderId="0" xfId="4" applyFont="1" applyFill="1" applyBorder="1" applyAlignment="1" applyProtection="1">
      <alignment horizontal="center" vertical="center"/>
    </xf>
    <xf numFmtId="0" fontId="32" fillId="5" borderId="0" xfId="24" applyNumberFormat="1" applyFont="1" applyFill="1" applyAlignment="1">
      <alignment vertical="center"/>
    </xf>
    <xf numFmtId="49" fontId="27" fillId="5" borderId="0" xfId="24" applyNumberFormat="1" applyFont="1" applyFill="1" applyAlignment="1">
      <alignment vertical="center" shrinkToFit="1"/>
    </xf>
    <xf numFmtId="0" fontId="33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left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182" fontId="30" fillId="5" borderId="0" xfId="24" applyNumberFormat="1" applyFont="1" applyFill="1" applyAlignment="1">
      <alignment horizontal="left" vertical="center" shrinkToFit="1"/>
    </xf>
    <xf numFmtId="184" fontId="28" fillId="0" borderId="74" xfId="24" applyNumberFormat="1" applyFont="1" applyFill="1" applyBorder="1" applyAlignment="1">
      <alignment horizontal="center" vertical="center" shrinkToFit="1"/>
    </xf>
    <xf numFmtId="184" fontId="28" fillId="0" borderId="75" xfId="24" applyNumberFormat="1" applyFont="1" applyFill="1" applyBorder="1" applyAlignment="1">
      <alignment horizontal="center" vertical="center" shrinkToFit="1"/>
    </xf>
    <xf numFmtId="184" fontId="28" fillId="0" borderId="53" xfId="24" applyNumberFormat="1" applyFont="1" applyFill="1" applyBorder="1" applyAlignment="1">
      <alignment horizontal="center" vertical="center" shrinkToFit="1"/>
    </xf>
    <xf numFmtId="184" fontId="28" fillId="0" borderId="76" xfId="24" applyNumberFormat="1" applyFont="1" applyFill="1" applyBorder="1" applyAlignment="1">
      <alignment horizontal="center" vertical="center" shrinkToFit="1"/>
    </xf>
    <xf numFmtId="0" fontId="30" fillId="0" borderId="49" xfId="24" applyFont="1" applyFill="1" applyBorder="1" applyAlignment="1">
      <alignment vertical="center" shrinkToFit="1"/>
    </xf>
    <xf numFmtId="0" fontId="28" fillId="0" borderId="49" xfId="24" applyNumberFormat="1" applyFont="1" applyFill="1" applyBorder="1" applyAlignment="1">
      <alignment horizontal="center" vertical="center" shrinkToFit="1"/>
    </xf>
    <xf numFmtId="0" fontId="28" fillId="0" borderId="71" xfId="24" applyNumberFormat="1" applyFont="1" applyFill="1" applyBorder="1" applyAlignment="1">
      <alignment horizontal="center" vertical="center" shrinkToFit="1"/>
    </xf>
    <xf numFmtId="49" fontId="30" fillId="0" borderId="61" xfId="24" applyNumberFormat="1" applyFont="1" applyFill="1" applyBorder="1" applyAlignment="1">
      <alignment horizontal="center" vertical="center" shrinkToFit="1"/>
    </xf>
    <xf numFmtId="0" fontId="28" fillId="0" borderId="60" xfId="24" applyNumberFormat="1" applyFont="1" applyFill="1" applyBorder="1" applyAlignment="1">
      <alignment horizontal="center" vertical="center" shrinkToFit="1"/>
    </xf>
    <xf numFmtId="0" fontId="28" fillId="0" borderId="7" xfId="24" applyNumberFormat="1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0" xfId="24" applyFont="1" applyFill="1" applyBorder="1" applyAlignment="1">
      <alignment horizontal="center" vertical="center" shrinkToFit="1"/>
    </xf>
    <xf numFmtId="49" fontId="30" fillId="0" borderId="44" xfId="24" applyNumberFormat="1" applyFont="1" applyFill="1" applyBorder="1" applyAlignment="1">
      <alignment horizontal="center" vertical="center" shrinkToFit="1"/>
    </xf>
    <xf numFmtId="0" fontId="28" fillId="0" borderId="52" xfId="24" applyNumberFormat="1" applyFont="1" applyFill="1" applyBorder="1" applyAlignment="1">
      <alignment horizontal="center" vertical="center" shrinkToFit="1"/>
    </xf>
    <xf numFmtId="0" fontId="28" fillId="0" borderId="4" xfId="24" applyNumberFormat="1" applyFont="1" applyFill="1" applyBorder="1" applyAlignment="1">
      <alignment horizontal="center" vertical="center" shrinkToFit="1"/>
    </xf>
    <xf numFmtId="0" fontId="30" fillId="0" borderId="7" xfId="24" applyFont="1" applyFill="1" applyBorder="1" applyAlignment="1">
      <alignment vertical="center" shrinkToFit="1"/>
    </xf>
    <xf numFmtId="184" fontId="28" fillId="13" borderId="61" xfId="24" applyNumberFormat="1" applyFont="1" applyFill="1" applyBorder="1" applyAlignment="1">
      <alignment horizontal="center" vertical="center" shrinkToFit="1"/>
    </xf>
    <xf numFmtId="179" fontId="28" fillId="0" borderId="65" xfId="24" applyNumberFormat="1" applyFont="1" applyFill="1" applyBorder="1" applyAlignment="1">
      <alignment horizontal="center" vertical="center" shrinkToFit="1"/>
    </xf>
    <xf numFmtId="179" fontId="28" fillId="0" borderId="77" xfId="24" applyNumberFormat="1" applyFont="1" applyFill="1" applyBorder="1" applyAlignment="1">
      <alignment horizontal="center" vertical="center" shrinkToFit="1"/>
    </xf>
    <xf numFmtId="179" fontId="28" fillId="0" borderId="66" xfId="24" applyNumberFormat="1" applyFont="1" applyFill="1" applyBorder="1" applyAlignment="1">
      <alignment horizontal="center" vertical="center" shrinkToFit="1"/>
    </xf>
    <xf numFmtId="179" fontId="28" fillId="0" borderId="69" xfId="24" applyNumberFormat="1" applyFont="1" applyFill="1" applyBorder="1" applyAlignment="1">
      <alignment horizontal="center" vertical="center" shrinkToFit="1"/>
    </xf>
    <xf numFmtId="0" fontId="28" fillId="0" borderId="2" xfId="24" applyNumberFormat="1" applyFont="1" applyFill="1" applyBorder="1" applyAlignment="1">
      <alignment horizontal="center" vertical="center" shrinkToFit="1"/>
    </xf>
    <xf numFmtId="0" fontId="27" fillId="0" borderId="60" xfId="24" applyFont="1" applyFill="1" applyBorder="1" applyAlignment="1">
      <alignment horizontal="center" vertical="center" shrinkToFit="1"/>
    </xf>
    <xf numFmtId="49" fontId="30" fillId="0" borderId="47" xfId="24" applyNumberFormat="1" applyFont="1" applyFill="1" applyBorder="1" applyAlignment="1">
      <alignment horizontal="center" vertical="center" shrinkToFit="1"/>
    </xf>
    <xf numFmtId="184" fontId="28" fillId="0" borderId="79" xfId="24" applyNumberFormat="1" applyFont="1" applyFill="1" applyBorder="1" applyAlignment="1">
      <alignment horizontal="center" vertical="center" shrinkToFit="1"/>
    </xf>
    <xf numFmtId="179" fontId="28" fillId="0" borderId="72" xfId="24" applyNumberFormat="1" applyFont="1" applyFill="1" applyBorder="1" applyAlignment="1">
      <alignment horizontal="center" vertical="center" shrinkToFit="1"/>
    </xf>
    <xf numFmtId="0" fontId="36" fillId="0" borderId="73" xfId="24" applyFont="1" applyFill="1" applyBorder="1" applyAlignment="1">
      <alignment horizontal="left" vertical="center" shrinkToFit="1"/>
    </xf>
    <xf numFmtId="0" fontId="30" fillId="0" borderId="3" xfId="24" applyFont="1" applyFill="1" applyBorder="1" applyAlignment="1">
      <alignment vertical="center" shrinkToFit="1"/>
    </xf>
    <xf numFmtId="0" fontId="28" fillId="0" borderId="80" xfId="24" applyNumberFormat="1" applyFont="1" applyFill="1" applyBorder="1" applyAlignment="1">
      <alignment horizontal="center" vertical="center" shrinkToFit="1"/>
    </xf>
    <xf numFmtId="0" fontId="27" fillId="0" borderId="78" xfId="24" applyFont="1" applyFill="1" applyBorder="1" applyAlignment="1">
      <alignment horizontal="center" vertical="center" shrinkToFit="1"/>
    </xf>
    <xf numFmtId="0" fontId="28" fillId="0" borderId="56" xfId="24" applyNumberFormat="1" applyFont="1" applyFill="1" applyBorder="1" applyAlignment="1">
      <alignment horizontal="center" vertical="center" shrinkToFit="1"/>
    </xf>
    <xf numFmtId="0" fontId="28" fillId="0" borderId="55" xfId="24" applyNumberFormat="1" applyFont="1" applyFill="1" applyBorder="1" applyAlignment="1">
      <alignment horizontal="center" vertical="center" shrinkToFit="1"/>
    </xf>
    <xf numFmtId="191" fontId="28" fillId="0" borderId="35" xfId="24" applyNumberFormat="1" applyFont="1" applyFill="1" applyBorder="1" applyAlignment="1">
      <alignment horizontal="center" vertical="center" shrinkToFit="1"/>
    </xf>
    <xf numFmtId="191" fontId="28" fillId="0" borderId="62" xfId="24" applyNumberFormat="1" applyFont="1" applyFill="1" applyBorder="1" applyAlignment="1">
      <alignment horizontal="center" vertical="center" shrinkToFit="1"/>
    </xf>
    <xf numFmtId="191" fontId="28" fillId="0" borderId="34" xfId="24" applyNumberFormat="1" applyFont="1" applyFill="1" applyBorder="1" applyAlignment="1">
      <alignment horizontal="center" vertical="center" shrinkToFit="1"/>
    </xf>
    <xf numFmtId="0" fontId="35" fillId="0" borderId="49" xfId="0" applyNumberFormat="1" applyFont="1" applyBorder="1" applyAlignment="1">
      <alignment vertical="center"/>
    </xf>
    <xf numFmtId="0" fontId="27" fillId="0" borderId="64" xfId="24" applyFont="1" applyFill="1" applyBorder="1" applyAlignment="1">
      <alignment horizontal="center" vertical="center" shrinkToFit="1"/>
    </xf>
    <xf numFmtId="0" fontId="36" fillId="0" borderId="64" xfId="24" applyFont="1" applyFill="1" applyBorder="1" applyAlignment="1">
      <alignment horizontal="center" vertical="center" shrinkToFit="1"/>
    </xf>
    <xf numFmtId="0" fontId="27" fillId="0" borderId="70" xfId="24" applyFont="1" applyFill="1" applyBorder="1" applyAlignment="1">
      <alignment horizontal="center" vertical="center" shrinkToFit="1"/>
    </xf>
    <xf numFmtId="0" fontId="27" fillId="0" borderId="73" xfId="24" applyFont="1" applyFill="1" applyBorder="1" applyAlignment="1">
      <alignment horizontal="center" vertical="center" shrinkToFit="1"/>
    </xf>
    <xf numFmtId="0" fontId="35" fillId="0" borderId="7" xfId="0" applyNumberFormat="1" applyFont="1" applyBorder="1" applyAlignment="1">
      <alignment vertical="center"/>
    </xf>
    <xf numFmtId="0" fontId="30" fillId="0" borderId="49" xfId="0" applyNumberFormat="1" applyFont="1" applyBorder="1" applyAlignment="1">
      <alignment vertical="center"/>
    </xf>
    <xf numFmtId="0" fontId="30" fillId="0" borderId="4" xfId="0" applyFont="1" applyBorder="1" applyAlignment="1">
      <alignment horizontal="center"/>
    </xf>
    <xf numFmtId="49" fontId="30" fillId="0" borderId="7" xfId="24" applyNumberFormat="1" applyFont="1" applyFill="1" applyBorder="1" applyAlignment="1">
      <alignment horizontal="center" vertical="center" shrinkToFit="1"/>
    </xf>
    <xf numFmtId="0" fontId="61" fillId="0" borderId="33" xfId="23" applyFont="1" applyBorder="1" applyAlignment="1">
      <alignment horizontal="left" vertical="center" shrinkToFit="1"/>
    </xf>
    <xf numFmtId="0" fontId="62" fillId="0" borderId="34" xfId="23" applyFont="1" applyBorder="1" applyAlignment="1">
      <alignment horizontal="left" vertical="center" shrinkToFit="1"/>
    </xf>
    <xf numFmtId="0" fontId="30" fillId="0" borderId="4" xfId="0" applyNumberFormat="1" applyFont="1" applyBorder="1" applyAlignment="1">
      <alignment vertical="center"/>
    </xf>
    <xf numFmtId="0" fontId="28" fillId="0" borderId="82" xfId="24" applyNumberFormat="1" applyFont="1" applyFill="1" applyBorder="1" applyAlignment="1">
      <alignment horizontal="center" vertical="center" shrinkToFit="1"/>
    </xf>
    <xf numFmtId="191" fontId="28" fillId="0" borderId="81" xfId="24" applyNumberFormat="1" applyFont="1" applyFill="1" applyBorder="1" applyAlignment="1">
      <alignment horizontal="center" vertical="center" shrinkToFit="1"/>
    </xf>
    <xf numFmtId="0" fontId="30" fillId="0" borderId="7" xfId="0" applyNumberFormat="1" applyFont="1" applyBorder="1" applyAlignment="1">
      <alignment vertical="center"/>
    </xf>
    <xf numFmtId="191" fontId="28" fillId="0" borderId="51" xfId="24" applyNumberFormat="1" applyFont="1" applyFill="1" applyBorder="1" applyAlignment="1">
      <alignment horizontal="center" vertical="center" shrinkToFit="1"/>
    </xf>
    <xf numFmtId="0" fontId="28" fillId="0" borderId="5" xfId="24" applyNumberFormat="1" applyFont="1" applyFill="1" applyBorder="1" applyAlignment="1">
      <alignment horizontal="center" vertical="center" shrinkToFit="1"/>
    </xf>
    <xf numFmtId="0" fontId="27" fillId="0" borderId="52" xfId="24" applyFont="1" applyFill="1" applyBorder="1" applyAlignment="1">
      <alignment horizontal="center" vertical="center" shrinkToFit="1"/>
    </xf>
    <xf numFmtId="0" fontId="27" fillId="0" borderId="54" xfId="24" applyFont="1" applyFill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/>
    </xf>
    <xf numFmtId="49" fontId="30" fillId="0" borderId="4" xfId="24" applyNumberFormat="1" applyFont="1" applyFill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/>
    </xf>
    <xf numFmtId="0" fontId="27" fillId="0" borderId="73" xfId="24" applyFont="1" applyFill="1" applyBorder="1" applyAlignment="1">
      <alignment horizontal="left" vertical="center" shrinkToFit="1"/>
    </xf>
    <xf numFmtId="0" fontId="30" fillId="0" borderId="46" xfId="0" applyFont="1" applyBorder="1" applyAlignment="1">
      <alignment horizontal="center"/>
    </xf>
    <xf numFmtId="0" fontId="36" fillId="0" borderId="73" xfId="24" applyFont="1" applyFill="1" applyBorder="1" applyAlignment="1">
      <alignment horizontal="center" vertical="center" shrinkToFit="1"/>
    </xf>
    <xf numFmtId="0" fontId="36" fillId="0" borderId="67" xfId="24" applyFont="1" applyFill="1" applyBorder="1" applyAlignment="1">
      <alignment horizontal="center" vertical="center" shrinkToFit="1"/>
    </xf>
    <xf numFmtId="179" fontId="27" fillId="0" borderId="34" xfId="24" applyNumberFormat="1" applyFont="1" applyFill="1" applyBorder="1" applyAlignment="1">
      <alignment horizontal="center" vertical="center" shrinkToFit="1"/>
    </xf>
    <xf numFmtId="0" fontId="27" fillId="0" borderId="70" xfId="24" applyFont="1" applyFill="1" applyBorder="1" applyAlignment="1">
      <alignment horizontal="left" vertical="center" shrinkToFit="1"/>
    </xf>
    <xf numFmtId="0" fontId="30" fillId="0" borderId="47" xfId="0" applyNumberFormat="1" applyFont="1" applyBorder="1" applyAlignment="1">
      <alignment horizontal="center"/>
    </xf>
    <xf numFmtId="179" fontId="27" fillId="0" borderId="72" xfId="24" applyNumberFormat="1" applyFont="1" applyFill="1" applyBorder="1" applyAlignment="1">
      <alignment horizontal="center" vertical="center" shrinkToFit="1"/>
    </xf>
    <xf numFmtId="0" fontId="27" fillId="0" borderId="34" xfId="24" applyFont="1" applyFill="1" applyBorder="1" applyAlignment="1">
      <alignment horizontal="center" vertical="center" shrinkToFit="1"/>
    </xf>
    <xf numFmtId="179" fontId="27" fillId="0" borderId="65" xfId="24" applyNumberFormat="1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179" fontId="28" fillId="0" borderId="49" xfId="24" applyNumberFormat="1" applyFont="1" applyFill="1" applyBorder="1" applyAlignment="1">
      <alignment horizontal="center" vertical="center" shrinkToFit="1"/>
    </xf>
    <xf numFmtId="184" fontId="28" fillId="12" borderId="33" xfId="24" applyNumberFormat="1" applyFont="1" applyFill="1" applyBorder="1" applyAlignment="1">
      <alignment horizontal="center" vertical="center" shrinkToFit="1"/>
    </xf>
    <xf numFmtId="0" fontId="30" fillId="0" borderId="47" xfId="0" applyFont="1" applyBorder="1" applyAlignment="1">
      <alignment horizontal="center"/>
    </xf>
    <xf numFmtId="0" fontId="30" fillId="0" borderId="4" xfId="0" applyNumberFormat="1" applyFont="1" applyBorder="1" applyAlignment="1">
      <alignment horizontal="center"/>
    </xf>
    <xf numFmtId="0" fontId="27" fillId="0" borderId="59" xfId="24" applyFont="1" applyFill="1" applyBorder="1" applyAlignment="1">
      <alignment horizontal="center" vertical="center" shrinkToFit="1"/>
    </xf>
    <xf numFmtId="49" fontId="30" fillId="0" borderId="2" xfId="24" applyNumberFormat="1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/>
    </xf>
    <xf numFmtId="0" fontId="0" fillId="0" borderId="33" xfId="0" applyBorder="1" applyAlignment="1">
      <alignment vertical="center"/>
    </xf>
    <xf numFmtId="0" fontId="64" fillId="0" borderId="33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22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6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68" fillId="0" borderId="4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2" fillId="23" borderId="4" xfId="0" applyFont="1" applyFill="1" applyBorder="1" applyAlignment="1">
      <alignment horizontal="center" vertical="center"/>
    </xf>
    <xf numFmtId="0" fontId="72" fillId="22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3" fillId="22" borderId="4" xfId="0" applyFont="1" applyFill="1" applyBorder="1" applyAlignment="1">
      <alignment horizontal="center" vertical="center"/>
    </xf>
    <xf numFmtId="0" fontId="72" fillId="6" borderId="4" xfId="0" applyFont="1" applyFill="1" applyBorder="1" applyAlignment="1">
      <alignment horizontal="center" vertical="center"/>
    </xf>
    <xf numFmtId="0" fontId="69" fillId="6" borderId="4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51" xfId="0" applyNumberFormat="1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9" fillId="22" borderId="4" xfId="0" applyFont="1" applyFill="1" applyBorder="1" applyAlignment="1">
      <alignment horizontal="center" vertical="center"/>
    </xf>
    <xf numFmtId="193" fontId="76" fillId="0" borderId="44" xfId="0" applyNumberFormat="1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47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left" vertical="center"/>
    </xf>
    <xf numFmtId="0" fontId="65" fillId="0" borderId="4" xfId="0" applyFont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left" vertical="center" shrinkToFit="1"/>
    </xf>
    <xf numFmtId="0" fontId="77" fillId="0" borderId="50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76" fillId="0" borderId="50" xfId="0" applyFont="1" applyFill="1" applyBorder="1" applyAlignment="1">
      <alignment horizontal="left" vertical="center" shrinkToFit="1"/>
    </xf>
    <xf numFmtId="0" fontId="76" fillId="0" borderId="51" xfId="0" applyFont="1" applyFill="1" applyBorder="1" applyAlignment="1">
      <alignment horizontal="left" vertical="center" shrinkToFit="1"/>
    </xf>
    <xf numFmtId="0" fontId="75" fillId="0" borderId="45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7" fillId="0" borderId="51" xfId="0" applyFont="1" applyFill="1" applyBorder="1" applyAlignment="1">
      <alignment horizontal="left" vertical="center" shrinkToFit="1"/>
    </xf>
    <xf numFmtId="0" fontId="76" fillId="0" borderId="44" xfId="0" applyFont="1" applyBorder="1" applyAlignment="1">
      <alignment horizontal="left" vertical="center" shrinkToFit="1"/>
    </xf>
    <xf numFmtId="0" fontId="77" fillId="0" borderId="50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left" vertical="center" shrinkToFit="1"/>
    </xf>
    <xf numFmtId="0" fontId="77" fillId="0" borderId="51" xfId="0" applyFont="1" applyBorder="1" applyAlignment="1">
      <alignment horizontal="left" vertical="center" shrinkToFit="1"/>
    </xf>
    <xf numFmtId="0" fontId="75" fillId="0" borderId="45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center" vertical="center" shrinkToFit="1"/>
    </xf>
    <xf numFmtId="0" fontId="76" fillId="0" borderId="51" xfId="0" applyFont="1" applyBorder="1" applyAlignment="1">
      <alignment horizontal="left" vertical="center" shrinkToFit="1"/>
    </xf>
    <xf numFmtId="0" fontId="30" fillId="0" borderId="55" xfId="0" applyNumberFormat="1" applyFont="1" applyBorder="1" applyAlignment="1">
      <alignment vertical="center"/>
    </xf>
    <xf numFmtId="184" fontId="28" fillId="0" borderId="65" xfId="24" applyNumberFormat="1" applyFont="1" applyFill="1" applyBorder="1" applyAlignment="1">
      <alignment horizontal="center" vertical="center" shrinkToFit="1"/>
    </xf>
    <xf numFmtId="49" fontId="30" fillId="0" borderId="5" xfId="24" applyNumberFormat="1" applyFont="1" applyFill="1" applyBorder="1" applyAlignment="1">
      <alignment horizontal="center" vertical="center" shrinkToFit="1"/>
    </xf>
    <xf numFmtId="0" fontId="30" fillId="0" borderId="63" xfId="0" applyFont="1" applyBorder="1" applyAlignment="1">
      <alignment horizontal="center"/>
    </xf>
    <xf numFmtId="0" fontId="27" fillId="0" borderId="62" xfId="24" applyFont="1" applyFill="1" applyBorder="1" applyAlignment="1">
      <alignment horizontal="center" vertical="center" shrinkToFit="1"/>
    </xf>
    <xf numFmtId="179" fontId="27" fillId="0" borderId="77" xfId="24" applyNumberFormat="1" applyFont="1" applyFill="1" applyBorder="1" applyAlignment="1">
      <alignment horizontal="center" vertical="center" shrinkToFit="1"/>
    </xf>
    <xf numFmtId="0" fontId="30" fillId="0" borderId="44" xfId="0" applyFont="1" applyBorder="1" applyAlignment="1">
      <alignment horizontal="center"/>
    </xf>
    <xf numFmtId="0" fontId="30" fillId="0" borderId="5" xfId="0" applyNumberFormat="1" applyFont="1" applyBorder="1" applyAlignment="1">
      <alignment horizontal="center"/>
    </xf>
    <xf numFmtId="0" fontId="30" fillId="0" borderId="49" xfId="0" applyNumberFormat="1" applyFont="1" applyBorder="1" applyAlignment="1">
      <alignment horizontal="center"/>
    </xf>
    <xf numFmtId="0" fontId="30" fillId="0" borderId="63" xfId="0" applyNumberFormat="1" applyFont="1" applyBorder="1" applyAlignment="1">
      <alignment horizontal="center"/>
    </xf>
    <xf numFmtId="0" fontId="35" fillId="0" borderId="4" xfId="0" applyNumberFormat="1" applyFont="1" applyBorder="1" applyAlignment="1">
      <alignment vertical="center"/>
    </xf>
    <xf numFmtId="0" fontId="36" fillId="0" borderId="70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9" fillId="0" borderId="0" xfId="24" applyFont="1" applyFill="1" applyBorder="1" applyAlignment="1">
      <alignment horizontal="center" vertical="center" shrinkToFit="1"/>
    </xf>
    <xf numFmtId="0" fontId="30" fillId="0" borderId="23" xfId="24" applyFont="1" applyFill="1" applyBorder="1" applyAlignment="1">
      <alignment horizontal="center" vertical="center" shrinkToFit="1"/>
    </xf>
    <xf numFmtId="0" fontId="31" fillId="0" borderId="30" xfId="24" applyFont="1" applyFill="1" applyBorder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27" fillId="11" borderId="46" xfId="24" applyFont="1" applyFill="1" applyBorder="1" applyAlignment="1">
      <alignment horizontal="center" vertical="center" shrinkToFit="1"/>
    </xf>
    <xf numFmtId="0" fontId="27" fillId="11" borderId="35" xfId="24" applyFont="1" applyFill="1" applyBorder="1" applyAlignment="1">
      <alignment horizontal="center" vertical="center" shrinkToFit="1"/>
    </xf>
    <xf numFmtId="0" fontId="27" fillId="11" borderId="46" xfId="24" applyNumberFormat="1" applyFont="1" applyFill="1" applyBorder="1" applyAlignment="1">
      <alignment horizontal="center" vertical="center" shrinkToFit="1"/>
    </xf>
    <xf numFmtId="0" fontId="27" fillId="11" borderId="48" xfId="24" applyNumberFormat="1" applyFont="1" applyFill="1" applyBorder="1" applyAlignment="1">
      <alignment horizontal="center" vertical="center" shrinkToFit="1"/>
    </xf>
    <xf numFmtId="0" fontId="27" fillId="11" borderId="35" xfId="24" applyNumberFormat="1" applyFont="1" applyFill="1" applyBorder="1" applyAlignment="1">
      <alignment horizontal="center" vertical="center" shrinkToFit="1"/>
    </xf>
    <xf numFmtId="0" fontId="27" fillId="11" borderId="63" xfId="24" applyFont="1" applyFill="1" applyBorder="1" applyAlignment="1">
      <alignment horizontal="center" vertical="center" shrinkToFit="1"/>
    </xf>
    <xf numFmtId="0" fontId="27" fillId="11" borderId="62" xfId="24" applyFont="1" applyFill="1" applyBorder="1" applyAlignment="1">
      <alignment horizontal="center" vertical="center" shrinkToFit="1"/>
    </xf>
    <xf numFmtId="0" fontId="27" fillId="11" borderId="7" xfId="24" applyNumberFormat="1" applyFont="1" applyFill="1" applyBorder="1" applyAlignment="1">
      <alignment horizontal="center" vertical="center" shrinkToFit="1"/>
    </xf>
    <xf numFmtId="0" fontId="54" fillId="0" borderId="4" xfId="24" applyFont="1" applyFill="1" applyBorder="1" applyAlignment="1">
      <alignment horizontal="center" vertical="center" shrinkToFit="1"/>
    </xf>
    <xf numFmtId="0" fontId="27" fillId="11" borderId="4" xfId="24" applyFont="1" applyFill="1" applyBorder="1" applyAlignment="1">
      <alignment horizontal="center" vertical="center" shrinkToFit="1"/>
    </xf>
    <xf numFmtId="0" fontId="27" fillId="11" borderId="7" xfId="24" applyFont="1" applyFill="1" applyBorder="1" applyAlignment="1">
      <alignment horizontal="center" vertical="center" shrinkToFit="1"/>
    </xf>
    <xf numFmtId="49" fontId="27" fillId="11" borderId="4" xfId="24" applyNumberFormat="1" applyFont="1" applyFill="1" applyBorder="1" applyAlignment="1">
      <alignment horizontal="center" vertical="center" shrinkToFit="1"/>
    </xf>
    <xf numFmtId="49" fontId="27" fillId="11" borderId="7" xfId="24" applyNumberFormat="1" applyFont="1" applyFill="1" applyBorder="1" applyAlignment="1">
      <alignment horizontal="center" vertical="center" shrinkToFit="1"/>
    </xf>
    <xf numFmtId="49" fontId="27" fillId="11" borderId="52" xfId="24" applyNumberFormat="1" applyFont="1" applyFill="1" applyBorder="1" applyAlignment="1">
      <alignment horizontal="center" vertical="center" shrinkToFit="1"/>
    </xf>
    <xf numFmtId="49" fontId="27" fillId="11" borderId="60" xfId="24" applyNumberFormat="1" applyFont="1" applyFill="1" applyBorder="1" applyAlignment="1">
      <alignment horizontal="center" vertical="center" shrinkToFit="1"/>
    </xf>
    <xf numFmtId="0" fontId="27" fillId="11" borderId="5" xfId="24" applyFont="1" applyFill="1" applyBorder="1" applyAlignment="1">
      <alignment horizontal="center" vertical="center" shrinkToFit="1"/>
    </xf>
    <xf numFmtId="0" fontId="27" fillId="11" borderId="80" xfId="24" applyFont="1" applyFill="1" applyBorder="1" applyAlignment="1">
      <alignment horizontal="center" vertical="center" shrinkToFit="1"/>
    </xf>
    <xf numFmtId="0" fontId="27" fillId="11" borderId="52" xfId="24" applyFont="1" applyFill="1" applyBorder="1" applyAlignment="1">
      <alignment horizontal="center" vertical="center" shrinkToFit="1"/>
    </xf>
    <xf numFmtId="0" fontId="27" fillId="11" borderId="60" xfId="24" applyFont="1" applyFill="1" applyBorder="1" applyAlignment="1">
      <alignment horizontal="center" vertical="center" shrinkToFit="1"/>
    </xf>
    <xf numFmtId="0" fontId="27" fillId="11" borderId="64" xfId="24" applyFont="1" applyFill="1" applyBorder="1" applyAlignment="1">
      <alignment horizontal="center" vertical="center" shrinkToFit="1"/>
    </xf>
    <xf numFmtId="0" fontId="27" fillId="11" borderId="70" xfId="24" applyFont="1" applyFill="1" applyBorder="1" applyAlignment="1">
      <alignment horizontal="center" vertical="center" shrinkToFit="1"/>
    </xf>
    <xf numFmtId="0" fontId="27" fillId="11" borderId="46" xfId="24" applyFont="1" applyFill="1" applyBorder="1" applyAlignment="1">
      <alignment horizontal="center" vertical="center" wrapText="1" shrinkToFit="1"/>
    </xf>
    <xf numFmtId="0" fontId="27" fillId="11" borderId="35" xfId="24" applyFont="1" applyFill="1" applyBorder="1" applyAlignment="1">
      <alignment horizontal="center" vertical="center" wrapText="1" shrinkToFit="1"/>
    </xf>
    <xf numFmtId="0" fontId="27" fillId="11" borderId="63" xfId="24" applyFont="1" applyFill="1" applyBorder="1" applyAlignment="1">
      <alignment horizontal="center" vertical="center" wrapText="1" shrinkToFit="1"/>
    </xf>
    <xf numFmtId="0" fontId="27" fillId="11" borderId="62" xfId="24" applyFont="1" applyFill="1" applyBorder="1" applyAlignment="1">
      <alignment horizontal="center" vertical="center" wrapText="1" shrinkToFit="1"/>
    </xf>
    <xf numFmtId="0" fontId="27" fillId="11" borderId="43" xfId="24" applyFont="1" applyFill="1" applyBorder="1" applyAlignment="1">
      <alignment horizontal="center" vertical="center" shrinkToFit="1"/>
    </xf>
    <xf numFmtId="0" fontId="27" fillId="11" borderId="44" xfId="24" applyFont="1" applyFill="1" applyBorder="1" applyAlignment="1">
      <alignment horizontal="center" vertical="center" shrinkToFit="1"/>
    </xf>
    <xf numFmtId="0" fontId="27" fillId="11" borderId="50" xfId="24" applyFont="1" applyFill="1" applyBorder="1" applyAlignment="1">
      <alignment horizontal="center" vertical="center" shrinkToFit="1"/>
    </xf>
    <xf numFmtId="0" fontId="27" fillId="11" borderId="83" xfId="24" applyFont="1" applyFill="1" applyBorder="1" applyAlignment="1">
      <alignment horizontal="center" vertical="center" shrinkToFit="1"/>
    </xf>
    <xf numFmtId="0" fontId="27" fillId="11" borderId="23" xfId="24" applyFont="1" applyFill="1" applyBorder="1" applyAlignment="1">
      <alignment horizontal="center" vertical="center" shrinkToFit="1"/>
    </xf>
    <xf numFmtId="0" fontId="27" fillId="11" borderId="81" xfId="24" applyFont="1" applyFill="1" applyBorder="1" applyAlignment="1">
      <alignment horizontal="center" vertical="center" shrinkToFit="1"/>
    </xf>
    <xf numFmtId="0" fontId="27" fillId="11" borderId="53" xfId="24" applyFont="1" applyFill="1" applyBorder="1" applyAlignment="1">
      <alignment horizontal="center" vertical="center" wrapText="1" shrinkToFit="1"/>
    </xf>
    <xf numFmtId="0" fontId="27" fillId="11" borderId="76" xfId="24" applyFont="1" applyFill="1" applyBorder="1" applyAlignment="1">
      <alignment horizontal="center" vertical="center" wrapText="1" shrinkToFit="1"/>
    </xf>
    <xf numFmtId="0" fontId="27" fillId="11" borderId="65" xfId="24" applyFont="1" applyFill="1" applyBorder="1" applyAlignment="1">
      <alignment horizontal="center" vertical="center" wrapText="1" shrinkToFit="1"/>
    </xf>
    <xf numFmtId="0" fontId="27" fillId="11" borderId="69" xfId="24" applyFont="1" applyFill="1" applyBorder="1" applyAlignment="1">
      <alignment horizontal="center" vertical="center" wrapText="1" shrinkToFit="1"/>
    </xf>
    <xf numFmtId="0" fontId="29" fillId="5" borderId="0" xfId="24" applyFont="1" applyFill="1" applyBorder="1" applyAlignment="1">
      <alignment horizontal="center" vertical="center" shrinkToFit="1"/>
    </xf>
    <xf numFmtId="0" fontId="30" fillId="5" borderId="23" xfId="24" applyFont="1" applyFill="1" applyBorder="1" applyAlignment="1">
      <alignment horizontal="center" vertical="center" shrinkToFit="1"/>
    </xf>
    <xf numFmtId="0" fontId="31" fillId="5" borderId="30" xfId="24" applyFont="1" applyFill="1" applyBorder="1" applyAlignment="1">
      <alignment horizontal="center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0" fontId="56" fillId="0" borderId="0" xfId="23" applyFont="1" applyAlignment="1">
      <alignment horizontal="center" vertical="center"/>
    </xf>
    <xf numFmtId="0" fontId="59" fillId="0" borderId="0" xfId="2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/>
    </xf>
    <xf numFmtId="0" fontId="75" fillId="0" borderId="44" xfId="0" applyFont="1" applyFill="1" applyBorder="1" applyAlignment="1">
      <alignment horizontal="left" vertical="center"/>
    </xf>
    <xf numFmtId="0" fontId="74" fillId="0" borderId="44" xfId="0" applyFont="1" applyFill="1" applyBorder="1" applyAlignment="1">
      <alignment horizontal="left" vertical="center"/>
    </xf>
    <xf numFmtId="0" fontId="75" fillId="0" borderId="43" xfId="0" applyFont="1" applyFill="1" applyBorder="1" applyAlignment="1">
      <alignment horizontal="left" vertical="center"/>
    </xf>
    <xf numFmtId="0" fontId="75" fillId="0" borderId="45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67" fillId="0" borderId="4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 shrinkToFit="1"/>
    </xf>
    <xf numFmtId="0" fontId="75" fillId="0" borderId="44" xfId="0" applyFont="1" applyFill="1" applyBorder="1" applyAlignment="1">
      <alignment horizontal="left" vertical="center" shrinkToFit="1"/>
    </xf>
    <xf numFmtId="0" fontId="75" fillId="0" borderId="47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5" fillId="0" borderId="45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5" fillId="0" borderId="45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4" fillId="0" borderId="45" xfId="0" applyFont="1" applyFill="1" applyBorder="1" applyAlignment="1">
      <alignment horizontal="left" vertical="center"/>
    </xf>
    <xf numFmtId="0" fontId="75" fillId="0" borderId="4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5" fillId="0" borderId="47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45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60" fillId="0" borderId="47" xfId="23" applyFont="1" applyBorder="1" applyAlignment="1">
      <alignment horizontal="left" vertical="center" shrinkToFit="1"/>
    </xf>
    <xf numFmtId="0" fontId="60" fillId="0" borderId="33" xfId="23" applyFont="1" applyBorder="1" applyAlignment="1">
      <alignment horizontal="left" vertical="center" shrinkToFit="1"/>
    </xf>
    <xf numFmtId="0" fontId="74" fillId="0" borderId="43" xfId="0" applyFont="1" applyBorder="1" applyAlignment="1">
      <alignment horizontal="left" vertical="center" shrinkToFit="1"/>
    </xf>
    <xf numFmtId="0" fontId="75" fillId="0" borderId="44" xfId="0" applyFont="1" applyBorder="1" applyAlignment="1">
      <alignment horizontal="left" vertical="center" shrinkToFit="1"/>
    </xf>
    <xf numFmtId="0" fontId="74" fillId="0" borderId="45" xfId="0" applyFont="1" applyBorder="1" applyAlignment="1">
      <alignment horizontal="left" vertical="center" shrinkToFit="1"/>
    </xf>
    <xf numFmtId="20" fontId="12" fillId="10" borderId="8" xfId="0" applyNumberFormat="1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0" borderId="17" xfId="0" applyFont="1" applyFill="1" applyBorder="1" applyAlignment="1"/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/>
    </xf>
    <xf numFmtId="176" fontId="3" fillId="0" borderId="17" xfId="0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center"/>
    </xf>
    <xf numFmtId="49" fontId="6" fillId="8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30" fillId="0" borderId="49" xfId="0" applyNumberFormat="1" applyFont="1" applyFill="1" applyBorder="1" applyAlignment="1">
      <alignment vertical="center"/>
    </xf>
    <xf numFmtId="0" fontId="30" fillId="0" borderId="48" xfId="0" applyFont="1" applyFill="1" applyBorder="1" applyAlignment="1">
      <alignment horizontal="center" vertical="center"/>
    </xf>
    <xf numFmtId="0" fontId="27" fillId="0" borderId="46" xfId="24" applyFont="1" applyFill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/>
    </xf>
    <xf numFmtId="184" fontId="28" fillId="0" borderId="83" xfId="24" applyNumberFormat="1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vertical="center"/>
    </xf>
    <xf numFmtId="0" fontId="35" fillId="0" borderId="4" xfId="0" applyNumberFormat="1" applyFont="1" applyFill="1" applyBorder="1" applyAlignment="1">
      <alignment vertical="center"/>
    </xf>
    <xf numFmtId="0" fontId="30" fillId="0" borderId="7" xfId="0" applyNumberFormat="1" applyFont="1" applyFill="1" applyBorder="1" applyAlignment="1">
      <alignment vertical="center"/>
    </xf>
    <xf numFmtId="0" fontId="30" fillId="0" borderId="61" xfId="0" applyFont="1" applyFill="1" applyBorder="1" applyAlignment="1">
      <alignment horizontal="center" vertical="center"/>
    </xf>
    <xf numFmtId="0" fontId="35" fillId="0" borderId="49" xfId="0" applyNumberFormat="1" applyFont="1" applyFill="1" applyBorder="1" applyAlignment="1">
      <alignment vertical="center"/>
    </xf>
    <xf numFmtId="0" fontId="30" fillId="0" borderId="80" xfId="0" applyNumberFormat="1" applyFont="1" applyFill="1" applyBorder="1" applyAlignment="1">
      <alignment vertical="center"/>
    </xf>
  </cellXfs>
  <cellStyles count="27">
    <cellStyle name="20% - アクセント 1 2" xfId="11" xr:uid="{00000000-0005-0000-0000-000000000000}"/>
    <cellStyle name="20% - アクセント 4 2" xfId="12" xr:uid="{00000000-0005-0000-0000-000001000000}"/>
    <cellStyle name="20% - 輔色2" xfId="7" xr:uid="{00000000-0005-0000-0000-000002000000}"/>
    <cellStyle name="20% - 輔色4" xfId="2" xr:uid="{00000000-0005-0000-0000-000003000000}"/>
    <cellStyle name="40% - アクセント 1 2" xfId="10" xr:uid="{00000000-0005-0000-0000-000004000000}"/>
    <cellStyle name="40% - アクセント 2 2" xfId="13" xr:uid="{00000000-0005-0000-0000-000005000000}"/>
    <cellStyle name="40% - アクセント 4 2" xfId="14" xr:uid="{00000000-0005-0000-0000-000006000000}"/>
    <cellStyle name="40% - 輔色2" xfId="3" xr:uid="{00000000-0005-0000-0000-000007000000}"/>
    <cellStyle name="Excel Built-in Normal" xfId="5" xr:uid="{00000000-0005-0000-0000-000008000000}"/>
    <cellStyle name="Grey" xfId="15" xr:uid="{00000000-0005-0000-0000-000009000000}"/>
    <cellStyle name="Input [yellow]" xfId="1" xr:uid="{00000000-0005-0000-0000-00000A000000}"/>
    <cellStyle name="Moeda [0]_PLDT" xfId="9" xr:uid="{00000000-0005-0000-0000-00000B000000}"/>
    <cellStyle name="Moeda_PLDT" xfId="6" xr:uid="{00000000-0005-0000-0000-00000C000000}"/>
    <cellStyle name="Normal - Style1" xfId="16" xr:uid="{00000000-0005-0000-0000-00000D000000}"/>
    <cellStyle name="Normal_AET SCH" xfId="25" xr:uid="{00000000-0005-0000-0000-00000E000000}"/>
    <cellStyle name="Percent [2]" xfId="8" xr:uid="{00000000-0005-0000-0000-00000F000000}"/>
    <cellStyle name="Separador de milhares [0]_PLDT" xfId="17" xr:uid="{00000000-0005-0000-0000-000010000000}"/>
    <cellStyle name="Separador de milhares_PLDT" xfId="18" xr:uid="{00000000-0005-0000-0000-000011000000}"/>
    <cellStyle name="アクセント 6 2" xfId="19" xr:uid="{00000000-0005-0000-0000-000012000000}"/>
    <cellStyle name="ハイパーリンク" xfId="4" builtinId="8"/>
    <cellStyle name="ハイパーリンク 2" xfId="20" xr:uid="{00000000-0005-0000-0000-000013000000}"/>
    <cellStyle name="常规_九月份日本线船期表" xfId="26" xr:uid="{00000000-0005-0000-0000-000015000000}"/>
    <cellStyle name="標準" xfId="0" builtinId="0"/>
    <cellStyle name="標準 2" xfId="21" xr:uid="{00000000-0005-0000-0000-000017000000}"/>
    <cellStyle name="標準 3" xfId="22" xr:uid="{00000000-0005-0000-0000-000018000000}"/>
    <cellStyle name="標準 4" xfId="23" xr:uid="{00000000-0005-0000-0000-000019000000}"/>
    <cellStyle name="標準_NOHHI SCHEDULE" xfId="24" xr:uid="{00000000-0005-0000-0000-00001A000000}"/>
  </cellStyles>
  <dxfs count="38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008000"/>
      <color rgb="FFFF66FF"/>
      <color rgb="FFFFFF99"/>
      <color rgb="FF00FF00"/>
      <color rgb="FFBFBFBF"/>
      <color rgb="FFFF99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74995" y="88900"/>
          <a:ext cx="50482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9175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0E6C3FFC-71C0-4815-823E-E16B0511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C42836D4-C827-4EE2-89B7-B5405BD1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hk01@nohhi.com.h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hk01@nohhi.com.h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Q320"/>
  <sheetViews>
    <sheetView tabSelected="1" view="pageBreakPreview" zoomScaleNormal="100" zoomScaleSheetLayoutView="100" workbookViewId="0">
      <pane ySplit="7" topLeftCell="A8" activePane="bottomLeft" state="frozen"/>
      <selection pane="bottomLeft" sqref="A1:AA1"/>
    </sheetView>
  </sheetViews>
  <sheetFormatPr defaultColWidth="5.625" defaultRowHeight="15" customHeight="1"/>
  <cols>
    <col min="1" max="1" width="20.625" style="112" customWidth="1"/>
    <col min="2" max="2" width="10.75" style="113" customWidth="1"/>
    <col min="3" max="3" width="7.875" style="114" customWidth="1"/>
    <col min="4" max="7" width="6.125" style="114" customWidth="1"/>
    <col min="8" max="9" width="6.875" style="114" customWidth="1"/>
    <col min="10" max="10" width="6.125" style="115" customWidth="1"/>
    <col min="11" max="11" width="6.125" style="114" customWidth="1"/>
    <col min="12" max="12" width="7.125" style="114" customWidth="1"/>
    <col min="13" max="25" width="6.125" style="114" customWidth="1"/>
    <col min="26" max="26" width="8.125" style="114" customWidth="1"/>
    <col min="27" max="27" width="13.375" style="116" customWidth="1"/>
    <col min="28" max="28" width="3.125" style="112" customWidth="1"/>
    <col min="29" max="29" width="2.625" style="112" bestFit="1" customWidth="1"/>
    <col min="30" max="43" width="2.875" style="114" customWidth="1"/>
    <col min="44" max="16384" width="5.625" style="112"/>
  </cols>
  <sheetData>
    <row r="1" spans="1:43" s="109" customFormat="1" ht="40.700000000000003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s="109" customFormat="1" ht="15.6" customHeight="1" thickBot="1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s="109" customFormat="1" ht="28.7" customHeight="1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s="109" customFormat="1" ht="18.600000000000001" customHeight="1" thickBot="1">
      <c r="A4" s="117"/>
      <c r="B4" s="118"/>
      <c r="C4" s="119"/>
      <c r="D4" s="120"/>
      <c r="E4" s="120"/>
      <c r="F4" s="120"/>
      <c r="G4" s="120"/>
      <c r="H4" s="120"/>
      <c r="I4" s="120"/>
      <c r="J4" s="120"/>
      <c r="K4" s="119"/>
      <c r="L4" s="119"/>
      <c r="M4" s="119"/>
      <c r="N4" s="119"/>
      <c r="O4" s="119"/>
      <c r="P4" s="167"/>
      <c r="Q4" s="168"/>
      <c r="R4" s="168"/>
      <c r="S4" s="168"/>
      <c r="T4" s="168"/>
      <c r="U4" s="168"/>
      <c r="V4" s="168"/>
      <c r="W4" s="168"/>
      <c r="X4" s="168"/>
      <c r="Y4" s="168"/>
      <c r="Z4" s="172" t="s">
        <v>3</v>
      </c>
      <c r="AA4" s="173">
        <v>43435</v>
      </c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1:43" s="109" customFormat="1" ht="18.600000000000001" customHeight="1">
      <c r="A5" s="398" t="s">
        <v>290</v>
      </c>
      <c r="B5" s="398"/>
      <c r="C5" s="398"/>
      <c r="D5" s="398"/>
      <c r="E5" s="398"/>
      <c r="F5" s="398"/>
      <c r="G5" s="398"/>
      <c r="H5" s="121"/>
      <c r="I5" s="121"/>
      <c r="J5" s="120"/>
      <c r="K5" s="119"/>
      <c r="L5" s="119"/>
      <c r="M5" s="119"/>
      <c r="N5" s="119"/>
      <c r="O5" s="119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74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1:43" s="110" customFormat="1" ht="21" customHeight="1">
      <c r="A6" s="408" t="s">
        <v>4</v>
      </c>
      <c r="B6" s="410" t="s">
        <v>5</v>
      </c>
      <c r="C6" s="412" t="s">
        <v>6</v>
      </c>
      <c r="D6" s="420" t="s">
        <v>285</v>
      </c>
      <c r="E6" s="421"/>
      <c r="F6" s="424" t="s">
        <v>7</v>
      </c>
      <c r="G6" s="425"/>
      <c r="H6" s="426"/>
      <c r="I6" s="414" t="s">
        <v>9</v>
      </c>
      <c r="J6" s="399" t="s">
        <v>10</v>
      </c>
      <c r="K6" s="400"/>
      <c r="L6" s="401" t="s">
        <v>11</v>
      </c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/>
      <c r="Z6" s="416" t="s">
        <v>12</v>
      </c>
      <c r="AA6" s="418" t="s">
        <v>13</v>
      </c>
      <c r="AC6" s="407" t="s">
        <v>288</v>
      </c>
      <c r="AD6" s="390" t="s">
        <v>14</v>
      </c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</row>
    <row r="7" spans="1:43" s="110" customFormat="1" ht="21" customHeight="1" thickBot="1">
      <c r="A7" s="409"/>
      <c r="B7" s="411"/>
      <c r="C7" s="413"/>
      <c r="D7" s="422"/>
      <c r="E7" s="423"/>
      <c r="F7" s="427"/>
      <c r="G7" s="428"/>
      <c r="H7" s="429"/>
      <c r="I7" s="415"/>
      <c r="J7" s="404" t="s">
        <v>8</v>
      </c>
      <c r="K7" s="405"/>
      <c r="L7" s="406" t="s">
        <v>15</v>
      </c>
      <c r="M7" s="406"/>
      <c r="N7" s="406" t="s">
        <v>16</v>
      </c>
      <c r="O7" s="406"/>
      <c r="P7" s="406" t="s">
        <v>17</v>
      </c>
      <c r="Q7" s="406"/>
      <c r="R7" s="406" t="s">
        <v>18</v>
      </c>
      <c r="S7" s="406"/>
      <c r="T7" s="406" t="s">
        <v>19</v>
      </c>
      <c r="U7" s="406"/>
      <c r="V7" s="406" t="s">
        <v>20</v>
      </c>
      <c r="W7" s="406"/>
      <c r="X7" s="406" t="s">
        <v>21</v>
      </c>
      <c r="Y7" s="406"/>
      <c r="Z7" s="417"/>
      <c r="AA7" s="419"/>
      <c r="AC7" s="390"/>
      <c r="AD7" s="390" t="s">
        <v>22</v>
      </c>
      <c r="AE7" s="390"/>
      <c r="AF7" s="390" t="s">
        <v>23</v>
      </c>
      <c r="AG7" s="390"/>
      <c r="AH7" s="390" t="s">
        <v>24</v>
      </c>
      <c r="AI7" s="390"/>
      <c r="AJ7" s="390" t="s">
        <v>25</v>
      </c>
      <c r="AK7" s="390"/>
      <c r="AL7" s="390" t="s">
        <v>26</v>
      </c>
      <c r="AM7" s="390"/>
      <c r="AN7" s="390" t="s">
        <v>27</v>
      </c>
      <c r="AO7" s="390"/>
      <c r="AP7" s="390" t="s">
        <v>28</v>
      </c>
      <c r="AQ7" s="390"/>
    </row>
    <row r="8" spans="1:43" s="110" customFormat="1" ht="17.45" hidden="1" customHeight="1">
      <c r="A8" s="239"/>
      <c r="B8" s="192"/>
      <c r="C8" s="189"/>
      <c r="D8" s="190"/>
      <c r="E8" s="131" t="str">
        <f>IF(ISBLANK(D8),"",D8)</f>
        <v/>
      </c>
      <c r="F8" s="190"/>
      <c r="G8" s="191" t="str">
        <f>IF(ISBLANK(F8),"",F8)</f>
        <v/>
      </c>
      <c r="H8" s="131"/>
      <c r="I8" s="307"/>
      <c r="J8" s="308"/>
      <c r="K8" s="131" t="str">
        <f t="shared" ref="K8:O26" si="0">IF(ISBLANK(J8),"",J8)</f>
        <v/>
      </c>
      <c r="L8" s="190"/>
      <c r="M8" s="131" t="str">
        <f t="shared" si="0"/>
        <v/>
      </c>
      <c r="N8" s="190"/>
      <c r="O8" s="131" t="str">
        <f t="shared" si="0"/>
        <v/>
      </c>
      <c r="P8" s="190"/>
      <c r="Q8" s="131" t="str">
        <f t="shared" ref="Q8:U8" si="1">IF(ISBLANK(P8),"",P8)</f>
        <v/>
      </c>
      <c r="R8" s="190"/>
      <c r="S8" s="131" t="str">
        <f t="shared" si="1"/>
        <v/>
      </c>
      <c r="T8" s="190"/>
      <c r="U8" s="131" t="str">
        <f t="shared" si="1"/>
        <v/>
      </c>
      <c r="V8" s="190"/>
      <c r="W8" s="131" t="str">
        <f>IF(ISBLANK(V8),"",V8)</f>
        <v/>
      </c>
      <c r="X8" s="190"/>
      <c r="Y8" s="131" t="str">
        <f>IF(ISBLANK(X8),"",X8)</f>
        <v/>
      </c>
      <c r="Z8" s="193"/>
      <c r="AA8" s="278"/>
      <c r="AC8" s="198"/>
      <c r="AD8" s="393"/>
      <c r="AE8" s="394"/>
      <c r="AF8" s="393"/>
      <c r="AG8" s="394"/>
      <c r="AH8" s="393"/>
      <c r="AI8" s="394"/>
      <c r="AJ8" s="393"/>
      <c r="AK8" s="394"/>
      <c r="AL8" s="393"/>
      <c r="AM8" s="394"/>
      <c r="AN8" s="393"/>
      <c r="AO8" s="394"/>
      <c r="AP8" s="393"/>
      <c r="AQ8" s="394"/>
    </row>
    <row r="9" spans="1:43" s="110" customFormat="1" ht="17.25" hidden="1" customHeight="1">
      <c r="A9" s="122" t="s">
        <v>330</v>
      </c>
      <c r="B9" s="128"/>
      <c r="C9" s="124" t="s">
        <v>331</v>
      </c>
      <c r="D9" s="127">
        <f>J9-2</f>
        <v>42793</v>
      </c>
      <c r="E9" s="129">
        <f t="shared" ref="E9:G9" si="2">IF(ISBLANK(D9),"",D9)</f>
        <v>42793</v>
      </c>
      <c r="F9" s="127">
        <f>J9-1</f>
        <v>42794</v>
      </c>
      <c r="G9" s="129">
        <f t="shared" si="2"/>
        <v>42794</v>
      </c>
      <c r="H9" s="271">
        <v>0.70833333333333337</v>
      </c>
      <c r="I9" s="157" t="s">
        <v>294</v>
      </c>
      <c r="J9" s="159">
        <v>42795</v>
      </c>
      <c r="K9" s="129">
        <f>IF(ISBLANK(J9),"",J9)</f>
        <v>42795</v>
      </c>
      <c r="L9" s="127" t="str">
        <f t="shared" ref="L9:L34" si="3">IF(AD9=0,"",J9+AD9)</f>
        <v/>
      </c>
      <c r="M9" s="129" t="str">
        <f>IF(ISBLANK(L9),"",L9)</f>
        <v/>
      </c>
      <c r="N9" s="127" t="str">
        <f t="shared" ref="N9:N34" si="4">IF(AF9=0,"",J9+AF9)</f>
        <v/>
      </c>
      <c r="O9" s="129" t="str">
        <f>IF(ISBLANK(N9),"",N9)</f>
        <v/>
      </c>
      <c r="P9" s="127" t="str">
        <f t="shared" ref="P9:P34" si="5">IF(AH9=0,"",J9+AH9)</f>
        <v/>
      </c>
      <c r="Q9" s="129" t="str">
        <f>IF(ISBLANK(P9),"",P9)</f>
        <v/>
      </c>
      <c r="R9" s="127" t="str">
        <f t="shared" ref="R9:R34" si="6">IF(AJ9=0,"",J9+AJ9)</f>
        <v/>
      </c>
      <c r="S9" s="129" t="str">
        <f>IF(ISBLANK(R9),"",R9)</f>
        <v/>
      </c>
      <c r="T9" s="127" t="str">
        <f t="shared" ref="T9:T34" si="7">IF(AL9=0,"",J9+AL9)</f>
        <v/>
      </c>
      <c r="U9" s="129" t="str">
        <f>IF(ISBLANK(T9),"",T9)</f>
        <v/>
      </c>
      <c r="V9" s="127" t="str">
        <f t="shared" ref="V9:V34" si="8">IF(AN9=0,"",J9+AN9)</f>
        <v/>
      </c>
      <c r="W9" s="129" t="str">
        <f>IF(ISBLANK(V9),"",V9)</f>
        <v/>
      </c>
      <c r="X9" s="127">
        <f t="shared" ref="X9:X34" si="9">IF(AP9=0,"",J9+AP9)</f>
        <v>42801</v>
      </c>
      <c r="Y9" s="126">
        <f>IF(ISBLANK(X9),"",X9)</f>
        <v>42801</v>
      </c>
      <c r="Z9" s="175" t="s">
        <v>318</v>
      </c>
      <c r="AA9" s="275"/>
      <c r="AC9" s="198">
        <v>0</v>
      </c>
      <c r="AD9" s="393"/>
      <c r="AE9" s="394"/>
      <c r="AF9" s="393"/>
      <c r="AG9" s="394"/>
      <c r="AH9" s="393"/>
      <c r="AI9" s="394"/>
      <c r="AJ9" s="393"/>
      <c r="AK9" s="394"/>
      <c r="AL9" s="393"/>
      <c r="AM9" s="394"/>
      <c r="AN9" s="393"/>
      <c r="AO9" s="394"/>
      <c r="AP9" s="393">
        <v>6</v>
      </c>
      <c r="AQ9" s="394"/>
    </row>
    <row r="10" spans="1:43" s="110" customFormat="1" ht="17.25" hidden="1" customHeight="1">
      <c r="A10" s="122" t="s">
        <v>32</v>
      </c>
      <c r="B10" s="128"/>
      <c r="C10" s="124" t="s">
        <v>313</v>
      </c>
      <c r="D10" s="127">
        <f t="shared" ref="D10" si="10">J10-2</f>
        <v>42794</v>
      </c>
      <c r="E10" s="129">
        <f t="shared" ref="E10:G11" si="11">IF(ISBLANK(D10),"",D10)</f>
        <v>42794</v>
      </c>
      <c r="F10" s="127">
        <f>J10-0</f>
        <v>42796</v>
      </c>
      <c r="G10" s="129">
        <f t="shared" si="11"/>
        <v>42796</v>
      </c>
      <c r="H10" s="271">
        <v>0.16666666666666666</v>
      </c>
      <c r="I10" s="157" t="s">
        <v>295</v>
      </c>
      <c r="J10" s="159">
        <v>42796</v>
      </c>
      <c r="K10" s="129">
        <f t="shared" si="0"/>
        <v>42796</v>
      </c>
      <c r="L10" s="127">
        <f t="shared" si="3"/>
        <v>42800</v>
      </c>
      <c r="M10" s="129">
        <f t="shared" ref="K10:M34" si="12">IF(ISBLANK(L10),"",L10)</f>
        <v>42800</v>
      </c>
      <c r="N10" s="127">
        <f t="shared" si="4"/>
        <v>42801</v>
      </c>
      <c r="O10" s="129">
        <f t="shared" ref="O10" si="13">IF(ISBLANK(N10),"",N10)</f>
        <v>42801</v>
      </c>
      <c r="P10" s="127">
        <f t="shared" si="5"/>
        <v>42802</v>
      </c>
      <c r="Q10" s="129">
        <f t="shared" ref="Q10" si="14">IF(ISBLANK(P10),"",P10)</f>
        <v>42802</v>
      </c>
      <c r="R10" s="127" t="str">
        <f t="shared" si="6"/>
        <v/>
      </c>
      <c r="S10" s="129" t="str">
        <f t="shared" ref="S10" si="15">IF(ISBLANK(R10),"",R10)</f>
        <v/>
      </c>
      <c r="T10" s="127" t="str">
        <f t="shared" si="7"/>
        <v/>
      </c>
      <c r="U10" s="129" t="str">
        <f t="shared" ref="U10" si="16">IF(ISBLANK(T10),"",T10)</f>
        <v/>
      </c>
      <c r="V10" s="127" t="str">
        <f t="shared" si="8"/>
        <v/>
      </c>
      <c r="W10" s="129" t="str">
        <f t="shared" ref="W10" si="17">IF(ISBLANK(V10),"",V10)</f>
        <v/>
      </c>
      <c r="X10" s="127" t="str">
        <f t="shared" si="9"/>
        <v/>
      </c>
      <c r="Y10" s="126" t="str">
        <f t="shared" ref="Y10" si="18">IF(ISBLANK(X10),"",X10)</f>
        <v/>
      </c>
      <c r="Z10" s="175" t="s">
        <v>296</v>
      </c>
      <c r="AA10" s="275"/>
      <c r="AC10" s="198">
        <v>0</v>
      </c>
      <c r="AD10" s="393">
        <v>4</v>
      </c>
      <c r="AE10" s="394"/>
      <c r="AF10" s="393">
        <v>5</v>
      </c>
      <c r="AG10" s="394"/>
      <c r="AH10" s="393">
        <v>6</v>
      </c>
      <c r="AI10" s="394"/>
      <c r="AJ10" s="393"/>
      <c r="AK10" s="394"/>
      <c r="AL10" s="393"/>
      <c r="AM10" s="394"/>
      <c r="AN10" s="393"/>
      <c r="AO10" s="394"/>
      <c r="AP10" s="393"/>
      <c r="AQ10" s="394"/>
    </row>
    <row r="11" spans="1:43" s="110" customFormat="1" ht="17.25" hidden="1" customHeight="1">
      <c r="A11" s="122" t="s">
        <v>292</v>
      </c>
      <c r="B11" s="128"/>
      <c r="C11" s="124" t="s">
        <v>293</v>
      </c>
      <c r="D11" s="127">
        <f>J11-3</f>
        <v>42793</v>
      </c>
      <c r="E11" s="129">
        <f t="shared" si="11"/>
        <v>42793</v>
      </c>
      <c r="F11" s="127">
        <f t="shared" ref="F11:F14" si="19">J11-1</f>
        <v>42795</v>
      </c>
      <c r="G11" s="129">
        <f t="shared" si="11"/>
        <v>42795</v>
      </c>
      <c r="H11" s="271">
        <v>0.79166666666666663</v>
      </c>
      <c r="I11" s="157" t="s">
        <v>294</v>
      </c>
      <c r="J11" s="159">
        <v>42796</v>
      </c>
      <c r="K11" s="129">
        <f t="shared" si="0"/>
        <v>42796</v>
      </c>
      <c r="L11" s="127">
        <f t="shared" si="3"/>
        <v>42800</v>
      </c>
      <c r="M11" s="129">
        <f t="shared" ref="M11:M18" si="20">IF(ISBLANK(L11),"",L11)</f>
        <v>42800</v>
      </c>
      <c r="N11" s="127" t="str">
        <f t="shared" si="4"/>
        <v/>
      </c>
      <c r="O11" s="129" t="str">
        <f t="shared" ref="O11:O18" si="21">IF(ISBLANK(N11),"",N11)</f>
        <v/>
      </c>
      <c r="P11" s="127">
        <f t="shared" si="5"/>
        <v>42801</v>
      </c>
      <c r="Q11" s="129">
        <f t="shared" ref="Q11:Q18" si="22">IF(ISBLANK(P11),"",P11)</f>
        <v>42801</v>
      </c>
      <c r="R11" s="127" t="str">
        <f t="shared" si="6"/>
        <v/>
      </c>
      <c r="S11" s="129" t="str">
        <f t="shared" ref="S11:S18" si="23">IF(ISBLANK(R11),"",R11)</f>
        <v/>
      </c>
      <c r="T11" s="127" t="str">
        <f t="shared" si="7"/>
        <v/>
      </c>
      <c r="U11" s="129" t="str">
        <f t="shared" ref="U11:U18" si="24">IF(ISBLANK(T11),"",T11)</f>
        <v/>
      </c>
      <c r="V11" s="127" t="str">
        <f t="shared" si="8"/>
        <v/>
      </c>
      <c r="W11" s="129" t="str">
        <f t="shared" ref="W11:W18" si="25">IF(ISBLANK(V11),"",V11)</f>
        <v/>
      </c>
      <c r="X11" s="127" t="str">
        <f t="shared" si="9"/>
        <v/>
      </c>
      <c r="Y11" s="126" t="str">
        <f t="shared" ref="Y11:Y18" si="26">IF(ISBLANK(X11),"",X11)</f>
        <v/>
      </c>
      <c r="Z11" s="175" t="s">
        <v>297</v>
      </c>
      <c r="AA11" s="275"/>
      <c r="AC11" s="198">
        <v>0</v>
      </c>
      <c r="AD11" s="393">
        <v>4</v>
      </c>
      <c r="AE11" s="394"/>
      <c r="AF11" s="393"/>
      <c r="AG11" s="394"/>
      <c r="AH11" s="393">
        <v>5</v>
      </c>
      <c r="AI11" s="394"/>
      <c r="AJ11" s="393"/>
      <c r="AK11" s="394"/>
      <c r="AL11" s="393"/>
      <c r="AM11" s="394"/>
      <c r="AN11" s="393"/>
      <c r="AO11" s="394"/>
      <c r="AP11" s="393"/>
      <c r="AQ11" s="394"/>
    </row>
    <row r="12" spans="1:43" s="110" customFormat="1" ht="17.25" hidden="1" customHeight="1">
      <c r="A12" s="122" t="s">
        <v>312</v>
      </c>
      <c r="B12" s="128"/>
      <c r="C12" s="124" t="s">
        <v>329</v>
      </c>
      <c r="D12" s="127">
        <f>J12-3</f>
        <v>42793</v>
      </c>
      <c r="E12" s="129">
        <f t="shared" ref="E12:G12" si="27">IF(ISBLANK(D12),"",D12)</f>
        <v>42793</v>
      </c>
      <c r="F12" s="127">
        <f>J12-0</f>
        <v>42796</v>
      </c>
      <c r="G12" s="129">
        <f t="shared" si="27"/>
        <v>42796</v>
      </c>
      <c r="H12" s="271">
        <v>8.3333333333333329E-2</v>
      </c>
      <c r="I12" s="157" t="s">
        <v>294</v>
      </c>
      <c r="J12" s="159">
        <v>42796</v>
      </c>
      <c r="K12" s="129">
        <f t="shared" ref="K12" si="28">IF(ISBLANK(J12),"",J12)</f>
        <v>42796</v>
      </c>
      <c r="L12" s="127" t="str">
        <f t="shared" si="3"/>
        <v/>
      </c>
      <c r="M12" s="129" t="str">
        <f>IF(ISBLANK(L12),"",L12)</f>
        <v/>
      </c>
      <c r="N12" s="127" t="str">
        <f t="shared" si="4"/>
        <v/>
      </c>
      <c r="O12" s="129" t="str">
        <f>IF(ISBLANK(N12),"",N12)</f>
        <v/>
      </c>
      <c r="P12" s="127" t="str">
        <f t="shared" si="5"/>
        <v/>
      </c>
      <c r="Q12" s="129" t="str">
        <f>IF(ISBLANK(P12),"",P12)</f>
        <v/>
      </c>
      <c r="R12" s="127">
        <f t="shared" si="6"/>
        <v>42800</v>
      </c>
      <c r="S12" s="129">
        <f>IF(ISBLANK(R12),"",R12)</f>
        <v>42800</v>
      </c>
      <c r="T12" s="127">
        <f t="shared" si="7"/>
        <v>42801</v>
      </c>
      <c r="U12" s="129">
        <f>IF(ISBLANK(T12),"",T12)</f>
        <v>42801</v>
      </c>
      <c r="V12" s="127" t="str">
        <f t="shared" si="8"/>
        <v/>
      </c>
      <c r="W12" s="129" t="str">
        <f>IF(ISBLANK(V12),"",V12)</f>
        <v/>
      </c>
      <c r="X12" s="127" t="str">
        <f t="shared" si="9"/>
        <v/>
      </c>
      <c r="Y12" s="126" t="str">
        <f>IF(ISBLANK(X12),"",X12)</f>
        <v/>
      </c>
      <c r="Z12" s="175" t="s">
        <v>311</v>
      </c>
      <c r="AA12" s="275"/>
      <c r="AC12" s="198">
        <v>0</v>
      </c>
      <c r="AD12" s="393"/>
      <c r="AE12" s="394"/>
      <c r="AF12" s="393"/>
      <c r="AG12" s="394"/>
      <c r="AH12" s="393"/>
      <c r="AI12" s="394"/>
      <c r="AJ12" s="393">
        <v>4</v>
      </c>
      <c r="AK12" s="394"/>
      <c r="AL12" s="393">
        <v>5</v>
      </c>
      <c r="AM12" s="394"/>
      <c r="AN12" s="393"/>
      <c r="AO12" s="394"/>
      <c r="AP12" s="393"/>
      <c r="AQ12" s="394"/>
    </row>
    <row r="13" spans="1:43" s="110" customFormat="1" ht="17.25" hidden="1" customHeight="1">
      <c r="A13" s="122" t="s">
        <v>327</v>
      </c>
      <c r="B13" s="128"/>
      <c r="C13" s="124" t="s">
        <v>332</v>
      </c>
      <c r="D13" s="127">
        <f>J13-2</f>
        <v>42794</v>
      </c>
      <c r="E13" s="129">
        <f>IF(ISBLANK(D13),"",D13)</f>
        <v>42794</v>
      </c>
      <c r="F13" s="127">
        <f>J13-1</f>
        <v>42795</v>
      </c>
      <c r="G13" s="129">
        <f>IF(ISBLANK(F13),"",F13)</f>
        <v>42795</v>
      </c>
      <c r="H13" s="271">
        <v>0.95833333333333337</v>
      </c>
      <c r="I13" s="157" t="s">
        <v>294</v>
      </c>
      <c r="J13" s="159">
        <v>42796</v>
      </c>
      <c r="K13" s="129">
        <f>IF(ISBLANK(J13),"",J13)</f>
        <v>42796</v>
      </c>
      <c r="L13" s="127" t="str">
        <f t="shared" si="3"/>
        <v/>
      </c>
      <c r="M13" s="129" t="str">
        <f>IF(ISBLANK(L13),"",L13)</f>
        <v/>
      </c>
      <c r="N13" s="127" t="str">
        <f t="shared" si="4"/>
        <v/>
      </c>
      <c r="O13" s="129" t="str">
        <f>IF(ISBLANK(N13),"",N13)</f>
        <v/>
      </c>
      <c r="P13" s="127" t="str">
        <f t="shared" si="5"/>
        <v/>
      </c>
      <c r="Q13" s="129" t="str">
        <f>IF(ISBLANK(P13),"",P13)</f>
        <v/>
      </c>
      <c r="R13" s="127" t="str">
        <f t="shared" si="6"/>
        <v/>
      </c>
      <c r="S13" s="129" t="str">
        <f>IF(ISBLANK(R13),"",R13)</f>
        <v/>
      </c>
      <c r="T13" s="127" t="str">
        <f t="shared" si="7"/>
        <v/>
      </c>
      <c r="U13" s="129" t="str">
        <f>IF(ISBLANK(T13),"",T13)</f>
        <v/>
      </c>
      <c r="V13" s="127" t="str">
        <f t="shared" si="8"/>
        <v/>
      </c>
      <c r="W13" s="129" t="str">
        <f>IF(ISBLANK(V13),"",V13)</f>
        <v/>
      </c>
      <c r="X13" s="127">
        <f t="shared" si="9"/>
        <v>42804</v>
      </c>
      <c r="Y13" s="126">
        <f>IF(ISBLANK(X13),"",X13)</f>
        <v>42804</v>
      </c>
      <c r="Z13" s="175" t="s">
        <v>325</v>
      </c>
      <c r="AA13" s="275"/>
      <c r="AC13" s="198">
        <v>0</v>
      </c>
      <c r="AD13" s="393"/>
      <c r="AE13" s="394"/>
      <c r="AF13" s="393"/>
      <c r="AG13" s="394"/>
      <c r="AH13" s="393"/>
      <c r="AI13" s="394"/>
      <c r="AJ13" s="393"/>
      <c r="AK13" s="394"/>
      <c r="AL13" s="393"/>
      <c r="AM13" s="394"/>
      <c r="AN13" s="393"/>
      <c r="AO13" s="394"/>
      <c r="AP13" s="393">
        <v>8</v>
      </c>
      <c r="AQ13" s="394"/>
    </row>
    <row r="14" spans="1:43" s="110" customFormat="1" hidden="1">
      <c r="A14" s="122" t="s">
        <v>298</v>
      </c>
      <c r="B14" s="128"/>
      <c r="C14" s="124" t="s">
        <v>299</v>
      </c>
      <c r="D14" s="127">
        <f>J14-3</f>
        <v>42794</v>
      </c>
      <c r="E14" s="126">
        <f t="shared" ref="E14:G14" si="29">IF(ISBLANK(D14),"",D14)</f>
        <v>42794</v>
      </c>
      <c r="F14" s="127">
        <f t="shared" si="19"/>
        <v>42796</v>
      </c>
      <c r="G14" s="129">
        <f t="shared" si="29"/>
        <v>42796</v>
      </c>
      <c r="H14" s="271">
        <v>0.25</v>
      </c>
      <c r="I14" s="157" t="s">
        <v>294</v>
      </c>
      <c r="J14" s="159">
        <v>42797</v>
      </c>
      <c r="K14" s="129">
        <f t="shared" si="0"/>
        <v>42797</v>
      </c>
      <c r="L14" s="127">
        <f t="shared" si="3"/>
        <v>42800</v>
      </c>
      <c r="M14" s="129">
        <f t="shared" si="20"/>
        <v>42800</v>
      </c>
      <c r="N14" s="127">
        <f t="shared" si="4"/>
        <v>42801</v>
      </c>
      <c r="O14" s="129">
        <f t="shared" si="21"/>
        <v>42801</v>
      </c>
      <c r="P14" s="127">
        <f t="shared" si="5"/>
        <v>42802</v>
      </c>
      <c r="Q14" s="129">
        <f t="shared" si="22"/>
        <v>42802</v>
      </c>
      <c r="R14" s="127" t="str">
        <f t="shared" si="6"/>
        <v/>
      </c>
      <c r="S14" s="129" t="str">
        <f t="shared" si="23"/>
        <v/>
      </c>
      <c r="T14" s="127" t="str">
        <f t="shared" si="7"/>
        <v/>
      </c>
      <c r="U14" s="129" t="str">
        <f t="shared" si="24"/>
        <v/>
      </c>
      <c r="V14" s="127" t="str">
        <f t="shared" si="8"/>
        <v/>
      </c>
      <c r="W14" s="129" t="str">
        <f t="shared" si="25"/>
        <v/>
      </c>
      <c r="X14" s="127" t="str">
        <f t="shared" si="9"/>
        <v/>
      </c>
      <c r="Y14" s="126" t="str">
        <f t="shared" si="26"/>
        <v/>
      </c>
      <c r="Z14" s="175" t="s">
        <v>300</v>
      </c>
      <c r="AA14" s="275"/>
      <c r="AC14" s="198">
        <v>0</v>
      </c>
      <c r="AD14" s="393">
        <v>3</v>
      </c>
      <c r="AE14" s="394"/>
      <c r="AF14" s="393">
        <v>4</v>
      </c>
      <c r="AG14" s="394"/>
      <c r="AH14" s="393">
        <v>5</v>
      </c>
      <c r="AI14" s="394"/>
      <c r="AJ14" s="393"/>
      <c r="AK14" s="394"/>
      <c r="AL14" s="393"/>
      <c r="AM14" s="394"/>
      <c r="AN14" s="393"/>
      <c r="AO14" s="394"/>
      <c r="AP14" s="393"/>
      <c r="AQ14" s="394"/>
    </row>
    <row r="15" spans="1:43" s="110" customFormat="1" ht="17.25" hidden="1" customHeight="1">
      <c r="A15" s="122" t="s">
        <v>34</v>
      </c>
      <c r="B15" s="128"/>
      <c r="C15" s="124" t="s">
        <v>316</v>
      </c>
      <c r="D15" s="127">
        <f>J15-3</f>
        <v>42794</v>
      </c>
      <c r="E15" s="129">
        <f t="shared" ref="E15" si="30">IF(ISBLANK(D15),"",D15)</f>
        <v>42794</v>
      </c>
      <c r="F15" s="127">
        <f>J15-1</f>
        <v>42796</v>
      </c>
      <c r="G15" s="129">
        <f t="shared" ref="G15" si="31">IF(ISBLANK(F15),"",F15)</f>
        <v>42796</v>
      </c>
      <c r="H15" s="271">
        <v>0.70833333333333337</v>
      </c>
      <c r="I15" s="157" t="s">
        <v>294</v>
      </c>
      <c r="J15" s="159">
        <v>42797</v>
      </c>
      <c r="K15" s="129">
        <f>IF(ISBLANK(J15),"",J15)</f>
        <v>42797</v>
      </c>
      <c r="L15" s="127">
        <f t="shared" si="3"/>
        <v>42803</v>
      </c>
      <c r="M15" s="129">
        <f>IF(ISBLANK(L15),"",L15)</f>
        <v>42803</v>
      </c>
      <c r="N15" s="127">
        <f t="shared" si="4"/>
        <v>42805</v>
      </c>
      <c r="O15" s="129">
        <f>IF(ISBLANK(N15),"",N15)</f>
        <v>42805</v>
      </c>
      <c r="P15" s="127">
        <f t="shared" si="5"/>
        <v>42802</v>
      </c>
      <c r="Q15" s="129">
        <f>IF(ISBLANK(P15),"",P15)</f>
        <v>42802</v>
      </c>
      <c r="R15" s="127" t="str">
        <f t="shared" si="6"/>
        <v/>
      </c>
      <c r="S15" s="129" t="str">
        <f>IF(ISBLANK(R15),"",R15)</f>
        <v/>
      </c>
      <c r="T15" s="127" t="str">
        <f t="shared" si="7"/>
        <v/>
      </c>
      <c r="U15" s="129" t="str">
        <f>IF(ISBLANK(T15),"",T15)</f>
        <v/>
      </c>
      <c r="V15" s="127" t="str">
        <f t="shared" si="8"/>
        <v/>
      </c>
      <c r="W15" s="129" t="str">
        <f>IF(ISBLANK(V15),"",V15)</f>
        <v/>
      </c>
      <c r="X15" s="127" t="str">
        <f t="shared" si="9"/>
        <v/>
      </c>
      <c r="Y15" s="126" t="str">
        <f>IF(ISBLANK(X15),"",X15)</f>
        <v/>
      </c>
      <c r="Z15" s="175" t="s">
        <v>315</v>
      </c>
      <c r="AA15" s="275"/>
      <c r="AC15" s="198">
        <v>0</v>
      </c>
      <c r="AD15" s="393">
        <v>6</v>
      </c>
      <c r="AE15" s="394"/>
      <c r="AF15" s="393">
        <v>8</v>
      </c>
      <c r="AG15" s="394"/>
      <c r="AH15" s="393">
        <v>5</v>
      </c>
      <c r="AI15" s="394"/>
      <c r="AJ15" s="393"/>
      <c r="AK15" s="394"/>
      <c r="AL15" s="393"/>
      <c r="AM15" s="394"/>
      <c r="AN15" s="393"/>
      <c r="AO15" s="394"/>
      <c r="AP15" s="393"/>
      <c r="AQ15" s="394"/>
    </row>
    <row r="16" spans="1:43" s="110" customFormat="1" ht="17.25" hidden="1" customHeight="1">
      <c r="A16" s="122" t="s">
        <v>37</v>
      </c>
      <c r="B16" s="128"/>
      <c r="C16" s="124" t="s">
        <v>320</v>
      </c>
      <c r="D16" s="127">
        <f>J16-3</f>
        <v>42794</v>
      </c>
      <c r="E16" s="129">
        <f>IF(ISBLANK(D16),"",D16)</f>
        <v>42794</v>
      </c>
      <c r="F16" s="127">
        <f>J16-2</f>
        <v>42795</v>
      </c>
      <c r="G16" s="129">
        <f>IF(ISBLANK(F16),"",F16)</f>
        <v>42795</v>
      </c>
      <c r="H16" s="271">
        <v>0.83333333333333337</v>
      </c>
      <c r="I16" s="157" t="s">
        <v>295</v>
      </c>
      <c r="J16" s="159">
        <v>42797</v>
      </c>
      <c r="K16" s="129">
        <f>IF(ISBLANK(J16),"",J16)</f>
        <v>42797</v>
      </c>
      <c r="L16" s="127" t="str">
        <f t="shared" si="3"/>
        <v/>
      </c>
      <c r="M16" s="129" t="str">
        <f>IF(ISBLANK(L16),"",L16)</f>
        <v/>
      </c>
      <c r="N16" s="127" t="str">
        <f t="shared" si="4"/>
        <v/>
      </c>
      <c r="O16" s="129" t="str">
        <f>IF(ISBLANK(N16),"",N16)</f>
        <v/>
      </c>
      <c r="P16" s="127" t="str">
        <f t="shared" si="5"/>
        <v/>
      </c>
      <c r="Q16" s="129" t="str">
        <f>IF(ISBLANK(P16),"",P16)</f>
        <v/>
      </c>
      <c r="R16" s="127">
        <f t="shared" si="6"/>
        <v>42800</v>
      </c>
      <c r="S16" s="129">
        <f>IF(ISBLANK(R16),"",R16)</f>
        <v>42800</v>
      </c>
      <c r="T16" s="127">
        <f t="shared" si="7"/>
        <v>42801</v>
      </c>
      <c r="U16" s="129">
        <f>IF(ISBLANK(T16),"",T16)</f>
        <v>42801</v>
      </c>
      <c r="V16" s="127" t="str">
        <f t="shared" si="8"/>
        <v/>
      </c>
      <c r="W16" s="129" t="str">
        <f>IF(ISBLANK(V16),"",V16)</f>
        <v/>
      </c>
      <c r="X16" s="127" t="str">
        <f t="shared" si="9"/>
        <v/>
      </c>
      <c r="Y16" s="126" t="str">
        <f>IF(ISBLANK(X16),"",X16)</f>
        <v/>
      </c>
      <c r="Z16" s="175" t="s">
        <v>297</v>
      </c>
      <c r="AA16" s="275"/>
      <c r="AC16" s="198">
        <v>0</v>
      </c>
      <c r="AD16" s="393"/>
      <c r="AE16" s="394"/>
      <c r="AF16" s="393"/>
      <c r="AG16" s="394"/>
      <c r="AH16" s="393"/>
      <c r="AI16" s="394"/>
      <c r="AJ16" s="393">
        <v>3</v>
      </c>
      <c r="AK16" s="394"/>
      <c r="AL16" s="393">
        <v>4</v>
      </c>
      <c r="AM16" s="394"/>
      <c r="AN16" s="393"/>
      <c r="AO16" s="394"/>
      <c r="AP16" s="393"/>
      <c r="AQ16" s="394"/>
    </row>
    <row r="17" spans="1:43" s="110" customFormat="1" ht="17.25" hidden="1" customHeight="1">
      <c r="A17" s="122" t="s">
        <v>29</v>
      </c>
      <c r="B17" s="128"/>
      <c r="C17" s="124" t="s">
        <v>321</v>
      </c>
      <c r="D17" s="127">
        <f>J17-3</f>
        <v>42794</v>
      </c>
      <c r="E17" s="126">
        <f>IF(ISBLANK(D17),"",D17)</f>
        <v>42794</v>
      </c>
      <c r="F17" s="127">
        <f>J17-2</f>
        <v>42795</v>
      </c>
      <c r="G17" s="129">
        <f>IF(ISBLANK(F17),"",F17)</f>
        <v>42795</v>
      </c>
      <c r="H17" s="271">
        <v>0.95833333333333337</v>
      </c>
      <c r="I17" s="157" t="s">
        <v>295</v>
      </c>
      <c r="J17" s="159">
        <v>42797</v>
      </c>
      <c r="K17" s="129">
        <f>IF(ISBLANK(J17),"",J17)</f>
        <v>42797</v>
      </c>
      <c r="L17" s="127" t="str">
        <f t="shared" si="3"/>
        <v/>
      </c>
      <c r="M17" s="129" t="str">
        <f>IF(ISBLANK(L17),"",L17)</f>
        <v/>
      </c>
      <c r="N17" s="127" t="str">
        <f t="shared" si="4"/>
        <v/>
      </c>
      <c r="O17" s="129" t="str">
        <f>IF(ISBLANK(N17),"",N17)</f>
        <v/>
      </c>
      <c r="P17" s="127" t="str">
        <f t="shared" si="5"/>
        <v/>
      </c>
      <c r="Q17" s="129" t="str">
        <f>IF(ISBLANK(P17),"",P17)</f>
        <v/>
      </c>
      <c r="R17" s="127">
        <f t="shared" si="6"/>
        <v>42800</v>
      </c>
      <c r="S17" s="129">
        <f>IF(ISBLANK(R17),"",R17)</f>
        <v>42800</v>
      </c>
      <c r="T17" s="127">
        <f t="shared" si="7"/>
        <v>42801</v>
      </c>
      <c r="U17" s="129">
        <f>IF(ISBLANK(T17),"",T17)</f>
        <v>42801</v>
      </c>
      <c r="V17" s="127" t="str">
        <f t="shared" si="8"/>
        <v/>
      </c>
      <c r="W17" s="129" t="str">
        <f>IF(ISBLANK(V17),"",V17)</f>
        <v/>
      </c>
      <c r="X17" s="127" t="str">
        <f t="shared" si="9"/>
        <v/>
      </c>
      <c r="Y17" s="126" t="str">
        <f>IF(ISBLANK(X17),"",X17)</f>
        <v/>
      </c>
      <c r="Z17" s="175" t="s">
        <v>322</v>
      </c>
      <c r="AA17" s="275"/>
      <c r="AC17" s="198">
        <v>0</v>
      </c>
      <c r="AD17" s="393"/>
      <c r="AE17" s="394"/>
      <c r="AF17" s="393"/>
      <c r="AG17" s="394"/>
      <c r="AH17" s="393"/>
      <c r="AI17" s="394"/>
      <c r="AJ17" s="393">
        <v>3</v>
      </c>
      <c r="AK17" s="394"/>
      <c r="AL17" s="393">
        <v>4</v>
      </c>
      <c r="AM17" s="394"/>
      <c r="AN17" s="393"/>
      <c r="AO17" s="394"/>
      <c r="AP17" s="393"/>
      <c r="AQ17" s="394"/>
    </row>
    <row r="18" spans="1:43" s="110" customFormat="1" ht="17.25" hidden="1" customHeight="1">
      <c r="A18" s="122" t="s">
        <v>32</v>
      </c>
      <c r="B18" s="128"/>
      <c r="C18" s="124" t="s">
        <v>314</v>
      </c>
      <c r="D18" s="127">
        <f t="shared" ref="D18:D20" si="32">J18-3</f>
        <v>42795</v>
      </c>
      <c r="E18" s="126">
        <f t="shared" ref="E18:G24" si="33">IF(ISBLANK(D18),"",D18)</f>
        <v>42795</v>
      </c>
      <c r="F18" s="127">
        <f>J18-0</f>
        <v>42798</v>
      </c>
      <c r="G18" s="129">
        <f t="shared" si="33"/>
        <v>42798</v>
      </c>
      <c r="H18" s="271">
        <v>0.16666666666666666</v>
      </c>
      <c r="I18" s="157" t="s">
        <v>294</v>
      </c>
      <c r="J18" s="159">
        <v>42798</v>
      </c>
      <c r="K18" s="129">
        <f t="shared" si="0"/>
        <v>42798</v>
      </c>
      <c r="L18" s="127">
        <f t="shared" si="3"/>
        <v>42802</v>
      </c>
      <c r="M18" s="129">
        <f t="shared" si="20"/>
        <v>42802</v>
      </c>
      <c r="N18" s="127">
        <f t="shared" si="4"/>
        <v>42803</v>
      </c>
      <c r="O18" s="129">
        <f t="shared" si="21"/>
        <v>42803</v>
      </c>
      <c r="P18" s="127">
        <f t="shared" si="5"/>
        <v>42804</v>
      </c>
      <c r="Q18" s="129">
        <f t="shared" si="22"/>
        <v>42804</v>
      </c>
      <c r="R18" s="127" t="str">
        <f t="shared" si="6"/>
        <v/>
      </c>
      <c r="S18" s="129" t="str">
        <f t="shared" si="23"/>
        <v/>
      </c>
      <c r="T18" s="127" t="str">
        <f t="shared" si="7"/>
        <v/>
      </c>
      <c r="U18" s="129" t="str">
        <f t="shared" si="24"/>
        <v/>
      </c>
      <c r="V18" s="127" t="str">
        <f t="shared" si="8"/>
        <v/>
      </c>
      <c r="W18" s="129" t="str">
        <f t="shared" si="25"/>
        <v/>
      </c>
      <c r="X18" s="127" t="str">
        <f t="shared" si="9"/>
        <v/>
      </c>
      <c r="Y18" s="126" t="str">
        <f t="shared" si="26"/>
        <v/>
      </c>
      <c r="Z18" s="175" t="s">
        <v>33</v>
      </c>
      <c r="AA18" s="275"/>
      <c r="AC18" s="198">
        <v>0</v>
      </c>
      <c r="AD18" s="393">
        <v>4</v>
      </c>
      <c r="AE18" s="394"/>
      <c r="AF18" s="393">
        <v>5</v>
      </c>
      <c r="AG18" s="394"/>
      <c r="AH18" s="393">
        <v>6</v>
      </c>
      <c r="AI18" s="394"/>
      <c r="AJ18" s="393"/>
      <c r="AK18" s="394"/>
      <c r="AL18" s="393"/>
      <c r="AM18" s="394"/>
      <c r="AN18" s="393"/>
      <c r="AO18" s="394"/>
      <c r="AP18" s="393"/>
      <c r="AQ18" s="394"/>
    </row>
    <row r="19" spans="1:43" s="110" customFormat="1" ht="17.25" hidden="1" customHeight="1">
      <c r="A19" s="122" t="s">
        <v>301</v>
      </c>
      <c r="B19" s="128"/>
      <c r="C19" s="124" t="s">
        <v>302</v>
      </c>
      <c r="D19" s="127">
        <f>J19-3</f>
        <v>42795</v>
      </c>
      <c r="E19" s="126">
        <f t="shared" si="33"/>
        <v>42795</v>
      </c>
      <c r="F19" s="127">
        <f>J19-2</f>
        <v>42796</v>
      </c>
      <c r="G19" s="129">
        <f t="shared" si="33"/>
        <v>42796</v>
      </c>
      <c r="H19" s="271">
        <v>0.95833333333333337</v>
      </c>
      <c r="I19" s="157" t="s">
        <v>303</v>
      </c>
      <c r="J19" s="159">
        <v>42798</v>
      </c>
      <c r="K19" s="129">
        <f t="shared" si="0"/>
        <v>42798</v>
      </c>
      <c r="L19" s="127">
        <f t="shared" si="3"/>
        <v>42801</v>
      </c>
      <c r="M19" s="129">
        <f t="shared" ref="M19:M26" si="34">IF(ISBLANK(L19),"",L19)</f>
        <v>42801</v>
      </c>
      <c r="N19" s="127">
        <f t="shared" si="4"/>
        <v>42802</v>
      </c>
      <c r="O19" s="129">
        <f t="shared" ref="O19:O26" si="35">IF(ISBLANK(N19),"",N19)</f>
        <v>42802</v>
      </c>
      <c r="P19" s="127">
        <f t="shared" si="5"/>
        <v>42803</v>
      </c>
      <c r="Q19" s="129">
        <f t="shared" ref="Q19:Q26" si="36">IF(ISBLANK(P19),"",P19)</f>
        <v>42803</v>
      </c>
      <c r="R19" s="127" t="str">
        <f t="shared" si="6"/>
        <v/>
      </c>
      <c r="S19" s="129" t="str">
        <f t="shared" ref="S19:S26" si="37">IF(ISBLANK(R19),"",R19)</f>
        <v/>
      </c>
      <c r="T19" s="127" t="str">
        <f t="shared" si="7"/>
        <v/>
      </c>
      <c r="U19" s="129" t="str">
        <f t="shared" ref="U19:U26" si="38">IF(ISBLANK(T19),"",T19)</f>
        <v/>
      </c>
      <c r="V19" s="127" t="str">
        <f t="shared" si="8"/>
        <v/>
      </c>
      <c r="W19" s="129" t="str">
        <f t="shared" ref="W19:W26" si="39">IF(ISBLANK(V19),"",V19)</f>
        <v/>
      </c>
      <c r="X19" s="127" t="str">
        <f t="shared" si="9"/>
        <v/>
      </c>
      <c r="Y19" s="126" t="str">
        <f t="shared" ref="Y19:Y26" si="40">IF(ISBLANK(X19),"",X19)</f>
        <v/>
      </c>
      <c r="Z19" s="175" t="s">
        <v>304</v>
      </c>
      <c r="AA19" s="275"/>
      <c r="AC19" s="198">
        <v>0</v>
      </c>
      <c r="AD19" s="393">
        <v>3</v>
      </c>
      <c r="AE19" s="394"/>
      <c r="AF19" s="393">
        <v>4</v>
      </c>
      <c r="AG19" s="394"/>
      <c r="AH19" s="393">
        <v>5</v>
      </c>
      <c r="AI19" s="394"/>
      <c r="AJ19" s="393"/>
      <c r="AK19" s="394"/>
      <c r="AL19" s="393"/>
      <c r="AM19" s="394"/>
      <c r="AN19" s="393"/>
      <c r="AO19" s="394"/>
      <c r="AP19" s="393"/>
      <c r="AQ19" s="394"/>
    </row>
    <row r="20" spans="1:43" s="110" customFormat="1" ht="17.25" hidden="1" customHeight="1">
      <c r="A20" s="122" t="s">
        <v>305</v>
      </c>
      <c r="B20" s="128"/>
      <c r="C20" s="124" t="s">
        <v>307</v>
      </c>
      <c r="D20" s="127">
        <f t="shared" si="32"/>
        <v>42795</v>
      </c>
      <c r="E20" s="126">
        <f t="shared" si="33"/>
        <v>42795</v>
      </c>
      <c r="F20" s="127">
        <f t="shared" ref="F20:F25" si="41">J20-1</f>
        <v>42797</v>
      </c>
      <c r="G20" s="129">
        <f t="shared" si="33"/>
        <v>42797</v>
      </c>
      <c r="H20" s="271">
        <v>0.70833333333333337</v>
      </c>
      <c r="I20" s="157" t="s">
        <v>295</v>
      </c>
      <c r="J20" s="159">
        <v>42798</v>
      </c>
      <c r="K20" s="129">
        <f t="shared" si="0"/>
        <v>42798</v>
      </c>
      <c r="L20" s="127">
        <f t="shared" si="3"/>
        <v>42803</v>
      </c>
      <c r="M20" s="129">
        <f t="shared" si="34"/>
        <v>42803</v>
      </c>
      <c r="N20" s="127">
        <f t="shared" si="4"/>
        <v>42804</v>
      </c>
      <c r="O20" s="129">
        <f t="shared" si="35"/>
        <v>42804</v>
      </c>
      <c r="P20" s="127" t="str">
        <f t="shared" si="5"/>
        <v/>
      </c>
      <c r="Q20" s="129" t="str">
        <f t="shared" si="36"/>
        <v/>
      </c>
      <c r="R20" s="127" t="str">
        <f t="shared" si="6"/>
        <v/>
      </c>
      <c r="S20" s="129" t="str">
        <f t="shared" si="37"/>
        <v/>
      </c>
      <c r="T20" s="127" t="str">
        <f t="shared" si="7"/>
        <v/>
      </c>
      <c r="U20" s="129" t="str">
        <f t="shared" si="38"/>
        <v/>
      </c>
      <c r="V20" s="127" t="str">
        <f t="shared" si="8"/>
        <v/>
      </c>
      <c r="W20" s="129" t="str">
        <f t="shared" si="39"/>
        <v/>
      </c>
      <c r="X20" s="127" t="str">
        <f t="shared" si="9"/>
        <v/>
      </c>
      <c r="Y20" s="126" t="str">
        <f t="shared" si="40"/>
        <v/>
      </c>
      <c r="Z20" s="175" t="s">
        <v>306</v>
      </c>
      <c r="AA20" s="276"/>
      <c r="AC20" s="198">
        <v>0</v>
      </c>
      <c r="AD20" s="393">
        <v>5</v>
      </c>
      <c r="AE20" s="394"/>
      <c r="AF20" s="393">
        <v>6</v>
      </c>
      <c r="AG20" s="394"/>
      <c r="AH20" s="393"/>
      <c r="AI20" s="394"/>
      <c r="AJ20" s="393"/>
      <c r="AK20" s="394"/>
      <c r="AL20" s="393"/>
      <c r="AM20" s="394"/>
      <c r="AN20" s="393"/>
      <c r="AO20" s="394"/>
      <c r="AP20" s="393"/>
      <c r="AQ20" s="394"/>
    </row>
    <row r="21" spans="1:43" s="110" customFormat="1" hidden="1">
      <c r="A21" s="122" t="s">
        <v>323</v>
      </c>
      <c r="B21" s="128"/>
      <c r="C21" s="124" t="s">
        <v>324</v>
      </c>
      <c r="D21" s="127">
        <f>J21-3</f>
        <v>42795</v>
      </c>
      <c r="E21" s="126">
        <f>IF(ISBLANK(D21),"",D21)</f>
        <v>42795</v>
      </c>
      <c r="F21" s="127">
        <f>J21-1</f>
        <v>42797</v>
      </c>
      <c r="G21" s="129">
        <f>IF(ISBLANK(F21),"",F21)</f>
        <v>42797</v>
      </c>
      <c r="H21" s="271">
        <v>0.83333333333333337</v>
      </c>
      <c r="I21" s="157" t="s">
        <v>295</v>
      </c>
      <c r="J21" s="159">
        <v>42798</v>
      </c>
      <c r="K21" s="129">
        <f>IF(ISBLANK(J21),"",J21)</f>
        <v>42798</v>
      </c>
      <c r="L21" s="127" t="str">
        <f t="shared" si="3"/>
        <v/>
      </c>
      <c r="M21" s="129" t="str">
        <f>IF(ISBLANK(L21),"",L21)</f>
        <v/>
      </c>
      <c r="N21" s="127" t="str">
        <f t="shared" si="4"/>
        <v/>
      </c>
      <c r="O21" s="129" t="str">
        <f>IF(ISBLANK(N21),"",N21)</f>
        <v/>
      </c>
      <c r="P21" s="127" t="str">
        <f t="shared" si="5"/>
        <v/>
      </c>
      <c r="Q21" s="129" t="str">
        <f>IF(ISBLANK(P21),"",P21)</f>
        <v/>
      </c>
      <c r="R21" s="127">
        <f t="shared" si="6"/>
        <v>42801</v>
      </c>
      <c r="S21" s="129">
        <f>IF(ISBLANK(R21),"",R21)</f>
        <v>42801</v>
      </c>
      <c r="T21" s="127">
        <f t="shared" si="7"/>
        <v>42802</v>
      </c>
      <c r="U21" s="129">
        <f>IF(ISBLANK(T21),"",T21)</f>
        <v>42802</v>
      </c>
      <c r="V21" s="127" t="str">
        <f t="shared" si="8"/>
        <v/>
      </c>
      <c r="W21" s="129" t="str">
        <f>IF(ISBLANK(V21),"",V21)</f>
        <v/>
      </c>
      <c r="X21" s="127" t="str">
        <f t="shared" si="9"/>
        <v/>
      </c>
      <c r="Y21" s="126" t="str">
        <f>IF(ISBLANK(X21),"",X21)</f>
        <v/>
      </c>
      <c r="Z21" s="175" t="s">
        <v>297</v>
      </c>
      <c r="AA21" s="275"/>
      <c r="AC21" s="198">
        <v>0</v>
      </c>
      <c r="AD21" s="393"/>
      <c r="AE21" s="394"/>
      <c r="AF21" s="393"/>
      <c r="AG21" s="394"/>
      <c r="AH21" s="393"/>
      <c r="AI21" s="394"/>
      <c r="AJ21" s="393">
        <v>3</v>
      </c>
      <c r="AK21" s="394"/>
      <c r="AL21" s="393">
        <v>4</v>
      </c>
      <c r="AM21" s="394"/>
      <c r="AN21" s="393"/>
      <c r="AO21" s="394"/>
      <c r="AP21" s="393"/>
      <c r="AQ21" s="394"/>
    </row>
    <row r="22" spans="1:43" s="110" customFormat="1" ht="17.25" hidden="1" customHeight="1">
      <c r="A22" s="122" t="s">
        <v>286</v>
      </c>
      <c r="B22" s="128"/>
      <c r="C22" s="124" t="s">
        <v>308</v>
      </c>
      <c r="D22" s="127">
        <f>J22-3</f>
        <v>42796</v>
      </c>
      <c r="E22" s="129">
        <f t="shared" ref="E22:G22" si="42">IF(ISBLANK(D22),"",D22)</f>
        <v>42796</v>
      </c>
      <c r="F22" s="127">
        <f>J22-1</f>
        <v>42798</v>
      </c>
      <c r="G22" s="129">
        <f t="shared" si="42"/>
        <v>42798</v>
      </c>
      <c r="H22" s="271">
        <v>0.33333333333333331</v>
      </c>
      <c r="I22" s="157" t="s">
        <v>295</v>
      </c>
      <c r="J22" s="159">
        <v>42799</v>
      </c>
      <c r="K22" s="129">
        <f t="shared" ref="K22" si="43">IF(ISBLANK(J22),"",J22)</f>
        <v>42799</v>
      </c>
      <c r="L22" s="127">
        <f t="shared" si="3"/>
        <v>42803</v>
      </c>
      <c r="M22" s="129">
        <f>IF(ISBLANK(L22),"",L22)</f>
        <v>42803</v>
      </c>
      <c r="N22" s="127">
        <f t="shared" si="4"/>
        <v>42803</v>
      </c>
      <c r="O22" s="129">
        <f>IF(ISBLANK(N22),"",N22)</f>
        <v>42803</v>
      </c>
      <c r="P22" s="127">
        <f t="shared" si="5"/>
        <v>42804</v>
      </c>
      <c r="Q22" s="129">
        <f>IF(ISBLANK(P22),"",P22)</f>
        <v>42804</v>
      </c>
      <c r="R22" s="127" t="str">
        <f t="shared" si="6"/>
        <v/>
      </c>
      <c r="S22" s="129" t="str">
        <f>IF(ISBLANK(R22),"",R22)</f>
        <v/>
      </c>
      <c r="T22" s="127" t="str">
        <f t="shared" si="7"/>
        <v/>
      </c>
      <c r="U22" s="129" t="str">
        <f>IF(ISBLANK(T22),"",T22)</f>
        <v/>
      </c>
      <c r="V22" s="127" t="str">
        <f t="shared" si="8"/>
        <v/>
      </c>
      <c r="W22" s="129" t="str">
        <f>IF(ISBLANK(V22),"",V22)</f>
        <v/>
      </c>
      <c r="X22" s="127" t="str">
        <f t="shared" si="9"/>
        <v/>
      </c>
      <c r="Y22" s="126" t="str">
        <f>IF(ISBLANK(X22),"",X22)</f>
        <v/>
      </c>
      <c r="Z22" s="175" t="s">
        <v>287</v>
      </c>
      <c r="AA22" s="275"/>
      <c r="AC22" s="198">
        <v>0</v>
      </c>
      <c r="AD22" s="393">
        <v>4</v>
      </c>
      <c r="AE22" s="394"/>
      <c r="AF22" s="393">
        <v>4</v>
      </c>
      <c r="AG22" s="394"/>
      <c r="AH22" s="393">
        <v>5</v>
      </c>
      <c r="AI22" s="394"/>
      <c r="AJ22" s="393"/>
      <c r="AK22" s="394"/>
      <c r="AL22" s="393"/>
      <c r="AM22" s="394"/>
      <c r="AN22" s="393"/>
      <c r="AO22" s="394"/>
      <c r="AP22" s="393"/>
      <c r="AQ22" s="394"/>
    </row>
    <row r="23" spans="1:43" s="110" customFormat="1" ht="17.25" hidden="1" customHeight="1">
      <c r="A23" s="122" t="s">
        <v>41</v>
      </c>
      <c r="B23" s="128"/>
      <c r="C23" s="124" t="s">
        <v>309</v>
      </c>
      <c r="D23" s="127">
        <f>J23-3</f>
        <v>42796</v>
      </c>
      <c r="E23" s="126">
        <f t="shared" ref="E23" si="44">IF(ISBLANK(D23),"",D23)</f>
        <v>42796</v>
      </c>
      <c r="F23" s="127">
        <f t="shared" si="41"/>
        <v>42798</v>
      </c>
      <c r="G23" s="129">
        <f t="shared" ref="G23" si="45">IF(ISBLANK(F23),"",F23)</f>
        <v>42798</v>
      </c>
      <c r="H23" s="271">
        <v>0.95833333333333337</v>
      </c>
      <c r="I23" s="157" t="s">
        <v>295</v>
      </c>
      <c r="J23" s="159">
        <v>42799</v>
      </c>
      <c r="K23" s="129">
        <f t="shared" si="0"/>
        <v>42799</v>
      </c>
      <c r="L23" s="127">
        <f t="shared" si="3"/>
        <v>42803</v>
      </c>
      <c r="M23" s="129">
        <f t="shared" si="34"/>
        <v>42803</v>
      </c>
      <c r="N23" s="127" t="str">
        <f t="shared" si="4"/>
        <v/>
      </c>
      <c r="O23" s="129" t="str">
        <f t="shared" si="35"/>
        <v/>
      </c>
      <c r="P23" s="127">
        <f t="shared" si="5"/>
        <v>42806</v>
      </c>
      <c r="Q23" s="129">
        <f t="shared" si="36"/>
        <v>42806</v>
      </c>
      <c r="R23" s="127" t="str">
        <f t="shared" si="6"/>
        <v/>
      </c>
      <c r="S23" s="129" t="str">
        <f t="shared" si="37"/>
        <v/>
      </c>
      <c r="T23" s="127" t="str">
        <f t="shared" si="7"/>
        <v/>
      </c>
      <c r="U23" s="129" t="str">
        <f t="shared" si="38"/>
        <v/>
      </c>
      <c r="V23" s="127" t="str">
        <f t="shared" si="8"/>
        <v/>
      </c>
      <c r="W23" s="129" t="str">
        <f t="shared" si="39"/>
        <v/>
      </c>
      <c r="X23" s="127" t="str">
        <f t="shared" si="9"/>
        <v/>
      </c>
      <c r="Y23" s="126" t="str">
        <f t="shared" si="40"/>
        <v/>
      </c>
      <c r="Z23" s="175" t="s">
        <v>310</v>
      </c>
      <c r="AA23" s="275"/>
      <c r="AC23" s="198">
        <v>0</v>
      </c>
      <c r="AD23" s="393">
        <v>4</v>
      </c>
      <c r="AE23" s="394"/>
      <c r="AF23" s="393"/>
      <c r="AG23" s="394"/>
      <c r="AH23" s="393">
        <v>7</v>
      </c>
      <c r="AI23" s="394"/>
      <c r="AJ23" s="393"/>
      <c r="AK23" s="394"/>
      <c r="AL23" s="393"/>
      <c r="AM23" s="394"/>
      <c r="AN23" s="393"/>
      <c r="AO23" s="394"/>
      <c r="AP23" s="393"/>
      <c r="AQ23" s="394"/>
    </row>
    <row r="24" spans="1:43" s="110" customFormat="1" ht="17.25" hidden="1" customHeight="1">
      <c r="A24" s="122" t="s">
        <v>334</v>
      </c>
      <c r="B24" s="128"/>
      <c r="C24" s="124" t="s">
        <v>317</v>
      </c>
      <c r="D24" s="127">
        <f t="shared" ref="D24:D25" si="46">J24-3</f>
        <v>42796</v>
      </c>
      <c r="E24" s="126">
        <f t="shared" si="33"/>
        <v>42796</v>
      </c>
      <c r="F24" s="127">
        <f t="shared" si="41"/>
        <v>42798</v>
      </c>
      <c r="G24" s="129">
        <f t="shared" si="33"/>
        <v>42798</v>
      </c>
      <c r="H24" s="271">
        <v>0.625</v>
      </c>
      <c r="I24" s="157" t="s">
        <v>294</v>
      </c>
      <c r="J24" s="159">
        <v>42799</v>
      </c>
      <c r="K24" s="129">
        <f t="shared" si="0"/>
        <v>42799</v>
      </c>
      <c r="L24" s="127" t="str">
        <f t="shared" si="3"/>
        <v/>
      </c>
      <c r="M24" s="129" t="str">
        <f t="shared" si="34"/>
        <v/>
      </c>
      <c r="N24" s="127" t="str">
        <f t="shared" si="4"/>
        <v/>
      </c>
      <c r="O24" s="129" t="str">
        <f t="shared" si="35"/>
        <v/>
      </c>
      <c r="P24" s="127">
        <f t="shared" si="5"/>
        <v>42805</v>
      </c>
      <c r="Q24" s="129">
        <f t="shared" si="36"/>
        <v>42805</v>
      </c>
      <c r="R24" s="127">
        <f t="shared" si="6"/>
        <v>42802</v>
      </c>
      <c r="S24" s="129">
        <f t="shared" si="37"/>
        <v>42802</v>
      </c>
      <c r="T24" s="127">
        <f t="shared" si="7"/>
        <v>42803</v>
      </c>
      <c r="U24" s="129">
        <f t="shared" si="38"/>
        <v>42803</v>
      </c>
      <c r="V24" s="127" t="str">
        <f t="shared" si="8"/>
        <v/>
      </c>
      <c r="W24" s="129" t="str">
        <f t="shared" si="39"/>
        <v/>
      </c>
      <c r="X24" s="127" t="str">
        <f t="shared" si="9"/>
        <v/>
      </c>
      <c r="Y24" s="126" t="str">
        <f t="shared" si="40"/>
        <v/>
      </c>
      <c r="Z24" s="175" t="s">
        <v>296</v>
      </c>
      <c r="AA24" s="275"/>
      <c r="AC24" s="198">
        <v>0</v>
      </c>
      <c r="AD24" s="393"/>
      <c r="AE24" s="394"/>
      <c r="AF24" s="393"/>
      <c r="AG24" s="394"/>
      <c r="AH24" s="393">
        <v>6</v>
      </c>
      <c r="AI24" s="394"/>
      <c r="AJ24" s="393">
        <v>3</v>
      </c>
      <c r="AK24" s="394"/>
      <c r="AL24" s="393">
        <v>4</v>
      </c>
      <c r="AM24" s="394"/>
      <c r="AN24" s="393"/>
      <c r="AO24" s="394"/>
      <c r="AP24" s="393"/>
      <c r="AQ24" s="394"/>
    </row>
    <row r="25" spans="1:43" s="110" customFormat="1" ht="17.25" hidden="1" customHeight="1">
      <c r="A25" s="122" t="s">
        <v>29</v>
      </c>
      <c r="B25" s="128"/>
      <c r="C25" s="124" t="s">
        <v>326</v>
      </c>
      <c r="D25" s="127">
        <f t="shared" si="46"/>
        <v>42796</v>
      </c>
      <c r="E25" s="129">
        <f t="shared" ref="E25:G25" si="47">IF(ISBLANK(D25),"",D25)</f>
        <v>42796</v>
      </c>
      <c r="F25" s="127">
        <f t="shared" si="41"/>
        <v>42798</v>
      </c>
      <c r="G25" s="129">
        <f t="shared" si="47"/>
        <v>42798</v>
      </c>
      <c r="H25" s="271">
        <v>0.5</v>
      </c>
      <c r="I25" s="157" t="s">
        <v>295</v>
      </c>
      <c r="J25" s="159">
        <v>42799</v>
      </c>
      <c r="K25" s="129">
        <f t="shared" si="0"/>
        <v>42799</v>
      </c>
      <c r="L25" s="127" t="str">
        <f t="shared" si="3"/>
        <v/>
      </c>
      <c r="M25" s="129" t="str">
        <f t="shared" si="34"/>
        <v/>
      </c>
      <c r="N25" s="127" t="str">
        <f t="shared" si="4"/>
        <v/>
      </c>
      <c r="O25" s="129" t="str">
        <f t="shared" si="35"/>
        <v/>
      </c>
      <c r="P25" s="127" t="str">
        <f t="shared" si="5"/>
        <v/>
      </c>
      <c r="Q25" s="129" t="str">
        <f t="shared" si="36"/>
        <v/>
      </c>
      <c r="R25" s="127">
        <f t="shared" si="6"/>
        <v>42803</v>
      </c>
      <c r="S25" s="129">
        <f t="shared" si="37"/>
        <v>42803</v>
      </c>
      <c r="T25" s="127">
        <f t="shared" si="7"/>
        <v>42803</v>
      </c>
      <c r="U25" s="129">
        <f t="shared" si="38"/>
        <v>42803</v>
      </c>
      <c r="V25" s="127" t="str">
        <f t="shared" si="8"/>
        <v/>
      </c>
      <c r="W25" s="129" t="str">
        <f t="shared" si="39"/>
        <v/>
      </c>
      <c r="X25" s="127" t="str">
        <f t="shared" si="9"/>
        <v/>
      </c>
      <c r="Y25" s="126" t="str">
        <f t="shared" si="40"/>
        <v/>
      </c>
      <c r="Z25" s="175" t="s">
        <v>322</v>
      </c>
      <c r="AA25" s="275"/>
      <c r="AC25" s="198">
        <v>0</v>
      </c>
      <c r="AD25" s="393"/>
      <c r="AE25" s="394"/>
      <c r="AF25" s="393"/>
      <c r="AG25" s="394"/>
      <c r="AH25" s="393"/>
      <c r="AI25" s="394"/>
      <c r="AJ25" s="393">
        <v>4</v>
      </c>
      <c r="AK25" s="394"/>
      <c r="AL25" s="393">
        <v>4</v>
      </c>
      <c r="AM25" s="394"/>
      <c r="AN25" s="393"/>
      <c r="AO25" s="394"/>
      <c r="AP25" s="393"/>
      <c r="AQ25" s="394"/>
    </row>
    <row r="26" spans="1:43" s="110" customFormat="1" ht="17.25" hidden="1" customHeight="1">
      <c r="A26" s="122" t="s">
        <v>327</v>
      </c>
      <c r="B26" s="128"/>
      <c r="C26" s="124" t="s">
        <v>328</v>
      </c>
      <c r="D26" s="127">
        <f>J26-3</f>
        <v>42797</v>
      </c>
      <c r="E26" s="129">
        <f t="shared" ref="E26:G26" si="48">IF(ISBLANK(D26),"",D26)</f>
        <v>42797</v>
      </c>
      <c r="F26" s="127">
        <f>J26-1</f>
        <v>42799</v>
      </c>
      <c r="G26" s="129">
        <f t="shared" si="48"/>
        <v>42799</v>
      </c>
      <c r="H26" s="271">
        <v>0.95833333333333337</v>
      </c>
      <c r="I26" s="157" t="s">
        <v>294</v>
      </c>
      <c r="J26" s="159">
        <v>42800</v>
      </c>
      <c r="K26" s="129">
        <f t="shared" si="0"/>
        <v>42800</v>
      </c>
      <c r="L26" s="127" t="str">
        <f t="shared" si="3"/>
        <v/>
      </c>
      <c r="M26" s="129" t="str">
        <f t="shared" si="34"/>
        <v/>
      </c>
      <c r="N26" s="127" t="str">
        <f t="shared" si="4"/>
        <v/>
      </c>
      <c r="O26" s="129" t="str">
        <f t="shared" si="35"/>
        <v/>
      </c>
      <c r="P26" s="127" t="str">
        <f t="shared" si="5"/>
        <v/>
      </c>
      <c r="Q26" s="129" t="str">
        <f t="shared" si="36"/>
        <v/>
      </c>
      <c r="R26" s="127">
        <f t="shared" si="6"/>
        <v>42805</v>
      </c>
      <c r="S26" s="129">
        <f t="shared" si="37"/>
        <v>42805</v>
      </c>
      <c r="T26" s="127">
        <f t="shared" si="7"/>
        <v>42805</v>
      </c>
      <c r="U26" s="129">
        <f t="shared" si="38"/>
        <v>42805</v>
      </c>
      <c r="V26" s="127" t="str">
        <f t="shared" si="8"/>
        <v/>
      </c>
      <c r="W26" s="129" t="str">
        <f t="shared" si="39"/>
        <v/>
      </c>
      <c r="X26" s="127">
        <f t="shared" si="9"/>
        <v>42808</v>
      </c>
      <c r="Y26" s="126">
        <f t="shared" si="40"/>
        <v>42808</v>
      </c>
      <c r="Z26" s="175" t="s">
        <v>325</v>
      </c>
      <c r="AA26" s="275"/>
      <c r="AC26" s="198">
        <v>0</v>
      </c>
      <c r="AD26" s="393"/>
      <c r="AE26" s="394"/>
      <c r="AF26" s="393"/>
      <c r="AG26" s="394"/>
      <c r="AH26" s="393"/>
      <c r="AI26" s="394"/>
      <c r="AJ26" s="393">
        <v>5</v>
      </c>
      <c r="AK26" s="394"/>
      <c r="AL26" s="393">
        <v>5</v>
      </c>
      <c r="AM26" s="394"/>
      <c r="AN26" s="393"/>
      <c r="AO26" s="394"/>
      <c r="AP26" s="393">
        <v>8</v>
      </c>
      <c r="AQ26" s="394"/>
    </row>
    <row r="27" spans="1:43" s="110" customFormat="1" ht="17.45" hidden="1" customHeight="1">
      <c r="A27" s="122"/>
      <c r="B27" s="123"/>
      <c r="C27" s="124"/>
      <c r="D27" s="127">
        <f>J27-2</f>
        <v>-2</v>
      </c>
      <c r="E27" s="126">
        <f>IF(ISBLANK(D27),"",D27)</f>
        <v>-2</v>
      </c>
      <c r="F27" s="127">
        <f>J27-1</f>
        <v>-1</v>
      </c>
      <c r="G27" s="129">
        <f>IF(ISBLANK(F27),"",F27)</f>
        <v>-1</v>
      </c>
      <c r="H27" s="271"/>
      <c r="I27" s="157"/>
      <c r="J27" s="159"/>
      <c r="K27" s="129" t="str">
        <f>IF(ISBLANK(J27),"",J27)</f>
        <v/>
      </c>
      <c r="L27" s="127" t="str">
        <f t="shared" si="3"/>
        <v/>
      </c>
      <c r="M27" s="129" t="str">
        <f>IF(ISBLANK(L27),"",L27)</f>
        <v/>
      </c>
      <c r="N27" s="127" t="str">
        <f t="shared" si="4"/>
        <v/>
      </c>
      <c r="O27" s="129" t="str">
        <f>IF(ISBLANK(N27),"",N27)</f>
        <v/>
      </c>
      <c r="P27" s="127" t="str">
        <f t="shared" si="5"/>
        <v/>
      </c>
      <c r="Q27" s="129" t="str">
        <f>IF(ISBLANK(P27),"",P27)</f>
        <v/>
      </c>
      <c r="R27" s="127" t="str">
        <f t="shared" si="6"/>
        <v/>
      </c>
      <c r="S27" s="129" t="str">
        <f>IF(ISBLANK(R27),"",R27)</f>
        <v/>
      </c>
      <c r="T27" s="127" t="str">
        <f t="shared" si="7"/>
        <v/>
      </c>
      <c r="U27" s="129" t="str">
        <f>IF(ISBLANK(T27),"",T27)</f>
        <v/>
      </c>
      <c r="V27" s="127" t="str">
        <f t="shared" si="8"/>
        <v/>
      </c>
      <c r="W27" s="129" t="str">
        <f>IF(ISBLANK(V27),"",V27)</f>
        <v/>
      </c>
      <c r="X27" s="127" t="str">
        <f t="shared" si="9"/>
        <v/>
      </c>
      <c r="Y27" s="126" t="str">
        <f>IF(ISBLANK(X27),"",X27)</f>
        <v/>
      </c>
      <c r="Z27" s="175"/>
      <c r="AA27" s="275"/>
      <c r="AC27" s="198">
        <v>0</v>
      </c>
      <c r="AD27" s="393"/>
      <c r="AE27" s="394"/>
      <c r="AF27" s="393"/>
      <c r="AG27" s="394"/>
      <c r="AH27" s="393"/>
      <c r="AI27" s="394"/>
      <c r="AJ27" s="393"/>
      <c r="AK27" s="394"/>
      <c r="AL27" s="393"/>
      <c r="AM27" s="394"/>
      <c r="AN27" s="393"/>
      <c r="AO27" s="394"/>
      <c r="AP27" s="393"/>
      <c r="AQ27" s="394"/>
    </row>
    <row r="28" spans="1:43" s="110" customFormat="1" ht="17.25" hidden="1" customHeight="1">
      <c r="A28" s="122"/>
      <c r="B28" s="128"/>
      <c r="C28" s="124"/>
      <c r="D28" s="127">
        <f t="shared" ref="D28:D34" si="49">J28-2</f>
        <v>-2</v>
      </c>
      <c r="E28" s="129">
        <f t="shared" ref="E28:E34" si="50">IF(ISBLANK(D28),"",D28)</f>
        <v>-2</v>
      </c>
      <c r="F28" s="127">
        <f t="shared" ref="F28:F34" si="51">J28-1</f>
        <v>-1</v>
      </c>
      <c r="G28" s="129">
        <f t="shared" ref="G28:G34" si="52">IF(ISBLANK(F28),"",F28)</f>
        <v>-1</v>
      </c>
      <c r="H28" s="271"/>
      <c r="I28" s="157"/>
      <c r="J28" s="159"/>
      <c r="K28" s="129" t="str">
        <f t="shared" si="12"/>
        <v/>
      </c>
      <c r="L28" s="127" t="str">
        <f t="shared" si="3"/>
        <v/>
      </c>
      <c r="M28" s="129" t="str">
        <f t="shared" ref="M28:M34" si="53">IF(ISBLANK(L28),"",L28)</f>
        <v/>
      </c>
      <c r="N28" s="127" t="str">
        <f t="shared" si="4"/>
        <v/>
      </c>
      <c r="O28" s="129" t="str">
        <f t="shared" ref="O28:O34" si="54">IF(ISBLANK(N28),"",N28)</f>
        <v/>
      </c>
      <c r="P28" s="127" t="str">
        <f t="shared" si="5"/>
        <v/>
      </c>
      <c r="Q28" s="129" t="str">
        <f t="shared" ref="Q28:Q34" si="55">IF(ISBLANK(P28),"",P28)</f>
        <v/>
      </c>
      <c r="R28" s="127" t="str">
        <f t="shared" si="6"/>
        <v/>
      </c>
      <c r="S28" s="129" t="str">
        <f t="shared" ref="S28:S34" si="56">IF(ISBLANK(R28),"",R28)</f>
        <v/>
      </c>
      <c r="T28" s="127" t="str">
        <f t="shared" si="7"/>
        <v/>
      </c>
      <c r="U28" s="129" t="str">
        <f t="shared" ref="U28:U34" si="57">IF(ISBLANK(T28),"",T28)</f>
        <v/>
      </c>
      <c r="V28" s="127" t="str">
        <f t="shared" si="8"/>
        <v/>
      </c>
      <c r="W28" s="129" t="str">
        <f t="shared" ref="W28:W34" si="58">IF(ISBLANK(V28),"",V28)</f>
        <v/>
      </c>
      <c r="X28" s="127" t="str">
        <f t="shared" si="9"/>
        <v/>
      </c>
      <c r="Y28" s="126" t="str">
        <f t="shared" ref="Y28:Y34" si="59">IF(ISBLANK(X28),"",X28)</f>
        <v/>
      </c>
      <c r="Z28" s="175"/>
      <c r="AA28" s="275"/>
      <c r="AC28" s="198">
        <v>0</v>
      </c>
      <c r="AD28" s="393"/>
      <c r="AE28" s="394"/>
      <c r="AF28" s="393"/>
      <c r="AG28" s="394"/>
      <c r="AH28" s="393"/>
      <c r="AI28" s="394"/>
      <c r="AJ28" s="393"/>
      <c r="AK28" s="394"/>
      <c r="AL28" s="393"/>
      <c r="AM28" s="394"/>
      <c r="AN28" s="393"/>
      <c r="AO28" s="394"/>
      <c r="AP28" s="393"/>
      <c r="AQ28" s="394"/>
    </row>
    <row r="29" spans="1:43" s="110" customFormat="1" ht="17.25" hidden="1" customHeight="1">
      <c r="A29" s="122"/>
      <c r="B29" s="128"/>
      <c r="C29" s="124"/>
      <c r="D29" s="127">
        <f t="shared" si="49"/>
        <v>-2</v>
      </c>
      <c r="E29" s="129">
        <f t="shared" si="50"/>
        <v>-2</v>
      </c>
      <c r="F29" s="127">
        <f t="shared" si="51"/>
        <v>-1</v>
      </c>
      <c r="G29" s="129">
        <f t="shared" si="52"/>
        <v>-1</v>
      </c>
      <c r="H29" s="271"/>
      <c r="I29" s="157"/>
      <c r="J29" s="159"/>
      <c r="K29" s="129" t="str">
        <f t="shared" si="12"/>
        <v/>
      </c>
      <c r="L29" s="127" t="str">
        <f t="shared" si="3"/>
        <v/>
      </c>
      <c r="M29" s="129" t="str">
        <f t="shared" si="53"/>
        <v/>
      </c>
      <c r="N29" s="127" t="str">
        <f t="shared" si="4"/>
        <v/>
      </c>
      <c r="O29" s="129" t="str">
        <f t="shared" si="54"/>
        <v/>
      </c>
      <c r="P29" s="127" t="str">
        <f t="shared" si="5"/>
        <v/>
      </c>
      <c r="Q29" s="129" t="str">
        <f t="shared" si="55"/>
        <v/>
      </c>
      <c r="R29" s="127" t="str">
        <f t="shared" si="6"/>
        <v/>
      </c>
      <c r="S29" s="129" t="str">
        <f t="shared" si="56"/>
        <v/>
      </c>
      <c r="T29" s="127" t="str">
        <f t="shared" si="7"/>
        <v/>
      </c>
      <c r="U29" s="129" t="str">
        <f t="shared" si="57"/>
        <v/>
      </c>
      <c r="V29" s="127" t="str">
        <f t="shared" si="8"/>
        <v/>
      </c>
      <c r="W29" s="129" t="str">
        <f t="shared" si="58"/>
        <v/>
      </c>
      <c r="X29" s="127" t="str">
        <f t="shared" si="9"/>
        <v/>
      </c>
      <c r="Y29" s="126" t="str">
        <f t="shared" si="59"/>
        <v/>
      </c>
      <c r="Z29" s="175"/>
      <c r="AA29" s="275"/>
      <c r="AC29" s="198">
        <v>0</v>
      </c>
      <c r="AD29" s="393"/>
      <c r="AE29" s="394"/>
      <c r="AF29" s="393"/>
      <c r="AG29" s="394"/>
      <c r="AH29" s="393"/>
      <c r="AI29" s="394"/>
      <c r="AJ29" s="393"/>
      <c r="AK29" s="394"/>
      <c r="AL29" s="393"/>
      <c r="AM29" s="394"/>
      <c r="AN29" s="393"/>
      <c r="AO29" s="394"/>
      <c r="AP29" s="393"/>
      <c r="AQ29" s="394"/>
    </row>
    <row r="30" spans="1:43" s="110" customFormat="1" ht="17.25" hidden="1" customHeight="1">
      <c r="A30" s="122"/>
      <c r="B30" s="128"/>
      <c r="C30" s="124"/>
      <c r="D30" s="127">
        <f t="shared" si="49"/>
        <v>-2</v>
      </c>
      <c r="E30" s="129">
        <f t="shared" si="50"/>
        <v>-2</v>
      </c>
      <c r="F30" s="127">
        <f t="shared" si="51"/>
        <v>-1</v>
      </c>
      <c r="G30" s="129">
        <f t="shared" si="52"/>
        <v>-1</v>
      </c>
      <c r="H30" s="271"/>
      <c r="I30" s="157"/>
      <c r="J30" s="159"/>
      <c r="K30" s="129" t="str">
        <f t="shared" si="12"/>
        <v/>
      </c>
      <c r="L30" s="127" t="str">
        <f t="shared" si="3"/>
        <v/>
      </c>
      <c r="M30" s="129" t="str">
        <f t="shared" si="53"/>
        <v/>
      </c>
      <c r="N30" s="127" t="str">
        <f t="shared" si="4"/>
        <v/>
      </c>
      <c r="O30" s="129" t="str">
        <f t="shared" si="54"/>
        <v/>
      </c>
      <c r="P30" s="127" t="str">
        <f t="shared" si="5"/>
        <v/>
      </c>
      <c r="Q30" s="129" t="str">
        <f t="shared" si="55"/>
        <v/>
      </c>
      <c r="R30" s="127" t="str">
        <f t="shared" si="6"/>
        <v/>
      </c>
      <c r="S30" s="129" t="str">
        <f t="shared" si="56"/>
        <v/>
      </c>
      <c r="T30" s="127" t="str">
        <f t="shared" si="7"/>
        <v/>
      </c>
      <c r="U30" s="129" t="str">
        <f t="shared" si="57"/>
        <v/>
      </c>
      <c r="V30" s="127" t="str">
        <f t="shared" si="8"/>
        <v/>
      </c>
      <c r="W30" s="129" t="str">
        <f t="shared" si="58"/>
        <v/>
      </c>
      <c r="X30" s="127" t="str">
        <f t="shared" si="9"/>
        <v/>
      </c>
      <c r="Y30" s="126" t="str">
        <f t="shared" si="59"/>
        <v/>
      </c>
      <c r="Z30" s="175"/>
      <c r="AA30" s="275"/>
      <c r="AC30" s="198">
        <v>0</v>
      </c>
      <c r="AD30" s="393"/>
      <c r="AE30" s="394"/>
      <c r="AF30" s="393"/>
      <c r="AG30" s="394"/>
      <c r="AH30" s="393"/>
      <c r="AI30" s="394"/>
      <c r="AJ30" s="393"/>
      <c r="AK30" s="394"/>
      <c r="AL30" s="393"/>
      <c r="AM30" s="394"/>
      <c r="AN30" s="393"/>
      <c r="AO30" s="394"/>
      <c r="AP30" s="393"/>
      <c r="AQ30" s="394"/>
    </row>
    <row r="31" spans="1:43" s="110" customFormat="1" ht="17.25" hidden="1" customHeight="1">
      <c r="A31" s="122"/>
      <c r="B31" s="128"/>
      <c r="C31" s="124"/>
      <c r="D31" s="127">
        <f t="shared" si="49"/>
        <v>-2</v>
      </c>
      <c r="E31" s="129">
        <f t="shared" si="50"/>
        <v>-2</v>
      </c>
      <c r="F31" s="127">
        <f t="shared" si="51"/>
        <v>-1</v>
      </c>
      <c r="G31" s="129">
        <f t="shared" si="52"/>
        <v>-1</v>
      </c>
      <c r="H31" s="271"/>
      <c r="I31" s="157"/>
      <c r="J31" s="159"/>
      <c r="K31" s="129" t="str">
        <f t="shared" si="12"/>
        <v/>
      </c>
      <c r="L31" s="127" t="str">
        <f t="shared" si="3"/>
        <v/>
      </c>
      <c r="M31" s="129" t="str">
        <f t="shared" si="53"/>
        <v/>
      </c>
      <c r="N31" s="127" t="str">
        <f t="shared" si="4"/>
        <v/>
      </c>
      <c r="O31" s="129" t="str">
        <f t="shared" si="54"/>
        <v/>
      </c>
      <c r="P31" s="127" t="str">
        <f t="shared" si="5"/>
        <v/>
      </c>
      <c r="Q31" s="129" t="str">
        <f t="shared" si="55"/>
        <v/>
      </c>
      <c r="R31" s="127" t="str">
        <f t="shared" si="6"/>
        <v/>
      </c>
      <c r="S31" s="129" t="str">
        <f t="shared" si="56"/>
        <v/>
      </c>
      <c r="T31" s="127" t="str">
        <f t="shared" si="7"/>
        <v/>
      </c>
      <c r="U31" s="129" t="str">
        <f t="shared" si="57"/>
        <v/>
      </c>
      <c r="V31" s="127" t="str">
        <f t="shared" si="8"/>
        <v/>
      </c>
      <c r="W31" s="129" t="str">
        <f t="shared" si="58"/>
        <v/>
      </c>
      <c r="X31" s="127" t="str">
        <f t="shared" si="9"/>
        <v/>
      </c>
      <c r="Y31" s="126" t="str">
        <f t="shared" si="59"/>
        <v/>
      </c>
      <c r="Z31" s="175"/>
      <c r="AA31" s="275"/>
      <c r="AC31" s="198">
        <v>0</v>
      </c>
      <c r="AD31" s="393"/>
      <c r="AE31" s="394"/>
      <c r="AF31" s="393"/>
      <c r="AG31" s="394"/>
      <c r="AH31" s="393"/>
      <c r="AI31" s="394"/>
      <c r="AJ31" s="393"/>
      <c r="AK31" s="394"/>
      <c r="AL31" s="393"/>
      <c r="AM31" s="394"/>
      <c r="AN31" s="393"/>
      <c r="AO31" s="394"/>
      <c r="AP31" s="393"/>
      <c r="AQ31" s="394"/>
    </row>
    <row r="32" spans="1:43" s="110" customFormat="1" ht="17.25" hidden="1" customHeight="1">
      <c r="A32" s="122"/>
      <c r="B32" s="128"/>
      <c r="C32" s="124"/>
      <c r="D32" s="127">
        <f t="shared" si="49"/>
        <v>-2</v>
      </c>
      <c r="E32" s="129">
        <f t="shared" si="50"/>
        <v>-2</v>
      </c>
      <c r="F32" s="127">
        <f t="shared" si="51"/>
        <v>-1</v>
      </c>
      <c r="G32" s="129">
        <f t="shared" si="52"/>
        <v>-1</v>
      </c>
      <c r="H32" s="271"/>
      <c r="I32" s="157"/>
      <c r="J32" s="159"/>
      <c r="K32" s="129" t="str">
        <f t="shared" si="12"/>
        <v/>
      </c>
      <c r="L32" s="127" t="str">
        <f t="shared" si="3"/>
        <v/>
      </c>
      <c r="M32" s="129" t="str">
        <f t="shared" si="53"/>
        <v/>
      </c>
      <c r="N32" s="127" t="str">
        <f t="shared" si="4"/>
        <v/>
      </c>
      <c r="O32" s="129" t="str">
        <f t="shared" si="54"/>
        <v/>
      </c>
      <c r="P32" s="127" t="str">
        <f t="shared" si="5"/>
        <v/>
      </c>
      <c r="Q32" s="129" t="str">
        <f t="shared" si="55"/>
        <v/>
      </c>
      <c r="R32" s="127" t="str">
        <f t="shared" si="6"/>
        <v/>
      </c>
      <c r="S32" s="129" t="str">
        <f t="shared" si="56"/>
        <v/>
      </c>
      <c r="T32" s="127" t="str">
        <f t="shared" si="7"/>
        <v/>
      </c>
      <c r="U32" s="129" t="str">
        <f t="shared" si="57"/>
        <v/>
      </c>
      <c r="V32" s="127" t="str">
        <f t="shared" si="8"/>
        <v/>
      </c>
      <c r="W32" s="129" t="str">
        <f t="shared" si="58"/>
        <v/>
      </c>
      <c r="X32" s="127" t="str">
        <f t="shared" si="9"/>
        <v/>
      </c>
      <c r="Y32" s="126" t="str">
        <f t="shared" si="59"/>
        <v/>
      </c>
      <c r="Z32" s="175"/>
      <c r="AA32" s="275"/>
      <c r="AC32" s="198">
        <v>0</v>
      </c>
      <c r="AD32" s="393"/>
      <c r="AE32" s="394"/>
      <c r="AF32" s="393"/>
      <c r="AG32" s="394"/>
      <c r="AH32" s="393"/>
      <c r="AI32" s="394"/>
      <c r="AJ32" s="393"/>
      <c r="AK32" s="394"/>
      <c r="AL32" s="393"/>
      <c r="AM32" s="394"/>
      <c r="AN32" s="393"/>
      <c r="AO32" s="394"/>
      <c r="AP32" s="393"/>
      <c r="AQ32" s="394"/>
    </row>
    <row r="33" spans="1:43" s="110" customFormat="1" ht="17.25" hidden="1" customHeight="1">
      <c r="A33" s="122"/>
      <c r="B33" s="128"/>
      <c r="C33" s="124"/>
      <c r="D33" s="127">
        <f t="shared" si="49"/>
        <v>-2</v>
      </c>
      <c r="E33" s="129">
        <f t="shared" si="50"/>
        <v>-2</v>
      </c>
      <c r="F33" s="127">
        <f t="shared" si="51"/>
        <v>-1</v>
      </c>
      <c r="G33" s="129">
        <f t="shared" si="52"/>
        <v>-1</v>
      </c>
      <c r="H33" s="271"/>
      <c r="I33" s="157"/>
      <c r="J33" s="159"/>
      <c r="K33" s="129" t="str">
        <f t="shared" si="12"/>
        <v/>
      </c>
      <c r="L33" s="127" t="str">
        <f t="shared" si="3"/>
        <v/>
      </c>
      <c r="M33" s="129" t="str">
        <f t="shared" si="53"/>
        <v/>
      </c>
      <c r="N33" s="127" t="str">
        <f t="shared" si="4"/>
        <v/>
      </c>
      <c r="O33" s="129" t="str">
        <f t="shared" si="54"/>
        <v/>
      </c>
      <c r="P33" s="127" t="str">
        <f t="shared" si="5"/>
        <v/>
      </c>
      <c r="Q33" s="129" t="str">
        <f t="shared" si="55"/>
        <v/>
      </c>
      <c r="R33" s="127" t="str">
        <f t="shared" si="6"/>
        <v/>
      </c>
      <c r="S33" s="129" t="str">
        <f t="shared" si="56"/>
        <v/>
      </c>
      <c r="T33" s="127" t="str">
        <f t="shared" si="7"/>
        <v/>
      </c>
      <c r="U33" s="129" t="str">
        <f t="shared" si="57"/>
        <v/>
      </c>
      <c r="V33" s="127" t="str">
        <f t="shared" si="8"/>
        <v/>
      </c>
      <c r="W33" s="129" t="str">
        <f t="shared" si="58"/>
        <v/>
      </c>
      <c r="X33" s="127" t="str">
        <f t="shared" si="9"/>
        <v/>
      </c>
      <c r="Y33" s="126" t="str">
        <f t="shared" si="59"/>
        <v/>
      </c>
      <c r="Z33" s="175"/>
      <c r="AA33" s="275"/>
      <c r="AC33" s="198">
        <v>0</v>
      </c>
      <c r="AD33" s="393"/>
      <c r="AE33" s="394"/>
      <c r="AF33" s="393"/>
      <c r="AG33" s="394"/>
      <c r="AH33" s="393"/>
      <c r="AI33" s="394"/>
      <c r="AJ33" s="393"/>
      <c r="AK33" s="394"/>
      <c r="AL33" s="393"/>
      <c r="AM33" s="394"/>
      <c r="AN33" s="393"/>
      <c r="AO33" s="394"/>
      <c r="AP33" s="393"/>
      <c r="AQ33" s="394"/>
    </row>
    <row r="34" spans="1:43" s="110" customFormat="1" ht="17.25" hidden="1" customHeight="1" thickBot="1">
      <c r="A34" s="254"/>
      <c r="B34" s="188"/>
      <c r="C34" s="143"/>
      <c r="D34" s="146">
        <f t="shared" si="49"/>
        <v>-2</v>
      </c>
      <c r="E34" s="161">
        <f t="shared" si="50"/>
        <v>-2</v>
      </c>
      <c r="F34" s="146">
        <f t="shared" si="51"/>
        <v>-1</v>
      </c>
      <c r="G34" s="161">
        <f t="shared" si="52"/>
        <v>-1</v>
      </c>
      <c r="H34" s="272"/>
      <c r="I34" s="160"/>
      <c r="J34" s="255"/>
      <c r="K34" s="161" t="str">
        <f t="shared" si="12"/>
        <v/>
      </c>
      <c r="L34" s="146" t="str">
        <f t="shared" si="3"/>
        <v/>
      </c>
      <c r="M34" s="161" t="str">
        <f t="shared" si="53"/>
        <v/>
      </c>
      <c r="N34" s="146" t="str">
        <f t="shared" si="4"/>
        <v/>
      </c>
      <c r="O34" s="161" t="str">
        <f t="shared" si="54"/>
        <v/>
      </c>
      <c r="P34" s="146" t="str">
        <f t="shared" si="5"/>
        <v/>
      </c>
      <c r="Q34" s="161" t="str">
        <f t="shared" si="55"/>
        <v/>
      </c>
      <c r="R34" s="146" t="str">
        <f t="shared" si="6"/>
        <v/>
      </c>
      <c r="S34" s="161" t="str">
        <f t="shared" si="56"/>
        <v/>
      </c>
      <c r="T34" s="146" t="str">
        <f t="shared" si="7"/>
        <v/>
      </c>
      <c r="U34" s="161" t="str">
        <f t="shared" si="57"/>
        <v/>
      </c>
      <c r="V34" s="146" t="str">
        <f t="shared" si="8"/>
        <v/>
      </c>
      <c r="W34" s="161" t="str">
        <f t="shared" si="58"/>
        <v/>
      </c>
      <c r="X34" s="146" t="str">
        <f t="shared" si="9"/>
        <v/>
      </c>
      <c r="Y34" s="145" t="str">
        <f t="shared" si="59"/>
        <v/>
      </c>
      <c r="Z34" s="180"/>
      <c r="AA34" s="277"/>
      <c r="AC34" s="198">
        <v>0</v>
      </c>
      <c r="AD34" s="393"/>
      <c r="AE34" s="394"/>
      <c r="AF34" s="393"/>
      <c r="AG34" s="394"/>
      <c r="AH34" s="393"/>
      <c r="AI34" s="394"/>
      <c r="AJ34" s="393"/>
      <c r="AK34" s="394"/>
      <c r="AL34" s="393"/>
      <c r="AM34" s="394"/>
      <c r="AN34" s="393"/>
      <c r="AO34" s="394"/>
      <c r="AP34" s="393"/>
      <c r="AQ34" s="394"/>
    </row>
    <row r="35" spans="1:43" s="110" customFormat="1" ht="17.25" customHeight="1">
      <c r="A35" s="488" t="s">
        <v>417</v>
      </c>
      <c r="B35" s="123" t="s">
        <v>582</v>
      </c>
      <c r="C35" s="241" t="s">
        <v>383</v>
      </c>
      <c r="D35" s="127">
        <v>43425</v>
      </c>
      <c r="E35" s="129">
        <v>43425</v>
      </c>
      <c r="F35" s="127">
        <v>43428</v>
      </c>
      <c r="G35" s="129">
        <v>43428</v>
      </c>
      <c r="H35" s="273" t="s">
        <v>389</v>
      </c>
      <c r="I35" s="240" t="s">
        <v>382</v>
      </c>
      <c r="J35" s="130">
        <v>43428</v>
      </c>
      <c r="K35" s="129">
        <v>43428</v>
      </c>
      <c r="L35" s="127">
        <v>43432</v>
      </c>
      <c r="M35" s="129">
        <v>43432</v>
      </c>
      <c r="N35" s="127">
        <v>43433</v>
      </c>
      <c r="O35" s="129">
        <v>43433</v>
      </c>
      <c r="P35" s="127">
        <v>43434</v>
      </c>
      <c r="Q35" s="129">
        <v>43434</v>
      </c>
      <c r="R35" s="127"/>
      <c r="S35" s="129"/>
      <c r="T35" s="127"/>
      <c r="U35" s="129"/>
      <c r="V35" s="127"/>
      <c r="W35" s="129"/>
      <c r="X35" s="127"/>
      <c r="Y35" s="126"/>
      <c r="Z35" s="291" t="s">
        <v>33</v>
      </c>
      <c r="AA35" s="275"/>
      <c r="AC35" s="389">
        <v>1</v>
      </c>
      <c r="AD35" s="391">
        <f>IF(ISBLANK($AD$9),0,$AD$9)</f>
        <v>0</v>
      </c>
      <c r="AE35" s="392"/>
      <c r="AF35" s="391">
        <f>IF(ISBLANK($AF$9),0,$AF$9)</f>
        <v>0</v>
      </c>
      <c r="AG35" s="392"/>
      <c r="AH35" s="391">
        <f>IF(ISBLANK($AH$9),0,$AH$9)</f>
        <v>0</v>
      </c>
      <c r="AI35" s="392"/>
      <c r="AJ35" s="391">
        <f>IF(ISBLANK($AJ$9),0,$AJ$9)</f>
        <v>0</v>
      </c>
      <c r="AK35" s="392"/>
      <c r="AL35" s="391">
        <f>IF(ISBLANK($AL$9),0,$AL$9)</f>
        <v>0</v>
      </c>
      <c r="AM35" s="392"/>
      <c r="AN35" s="391">
        <f>IF(ISBLANK($AN$9),0,$AN$9)</f>
        <v>0</v>
      </c>
      <c r="AO35" s="392"/>
      <c r="AP35" s="391">
        <f>IF(ISBLANK($AP$9),0,$AP$9)</f>
        <v>6</v>
      </c>
      <c r="AQ35" s="392"/>
    </row>
    <row r="36" spans="1:43" s="110" customFormat="1" ht="17.25" customHeight="1">
      <c r="A36" s="488" t="s">
        <v>590</v>
      </c>
      <c r="B36" s="493" t="s">
        <v>623</v>
      </c>
      <c r="C36" s="241" t="s">
        <v>390</v>
      </c>
      <c r="D36" s="190">
        <v>43425</v>
      </c>
      <c r="E36" s="191">
        <v>43425</v>
      </c>
      <c r="F36" s="190">
        <v>43427</v>
      </c>
      <c r="G36" s="191">
        <v>43427</v>
      </c>
      <c r="H36" s="273" t="s">
        <v>392</v>
      </c>
      <c r="I36" s="240" t="s">
        <v>382</v>
      </c>
      <c r="J36" s="130">
        <v>43428</v>
      </c>
      <c r="K36" s="191">
        <v>43428</v>
      </c>
      <c r="L36" s="190">
        <v>43433</v>
      </c>
      <c r="M36" s="191">
        <v>43433</v>
      </c>
      <c r="N36" s="190">
        <v>43433</v>
      </c>
      <c r="O36" s="191">
        <v>43433</v>
      </c>
      <c r="P36" s="190">
        <v>43434</v>
      </c>
      <c r="Q36" s="191">
        <v>43434</v>
      </c>
      <c r="R36" s="190"/>
      <c r="S36" s="191"/>
      <c r="T36" s="190"/>
      <c r="U36" s="191"/>
      <c r="V36" s="190"/>
      <c r="W36" s="191"/>
      <c r="X36" s="190"/>
      <c r="Y36" s="131"/>
      <c r="Z36" s="291" t="s">
        <v>37</v>
      </c>
      <c r="AA36" s="278"/>
      <c r="AC36" s="389">
        <v>1</v>
      </c>
      <c r="AD36" s="391">
        <f>IF(ISBLANK($AD$10),0,$AD$10)</f>
        <v>4</v>
      </c>
      <c r="AE36" s="392"/>
      <c r="AF36" s="391">
        <f>IF(ISBLANK($AF$10),0,$AF$10)</f>
        <v>5</v>
      </c>
      <c r="AG36" s="392"/>
      <c r="AH36" s="391">
        <f>IF(ISBLANK($AH$10),0,$AH$10)</f>
        <v>6</v>
      </c>
      <c r="AI36" s="392"/>
      <c r="AJ36" s="391">
        <f>IF(ISBLANK($AJ$10),0,$AJ$10)</f>
        <v>0</v>
      </c>
      <c r="AK36" s="392"/>
      <c r="AL36" s="391">
        <f>IF(ISBLANK($AL$10),0,$AL$10)</f>
        <v>0</v>
      </c>
      <c r="AM36" s="392"/>
      <c r="AN36" s="391">
        <f>IF(ISBLANK($AN$10),0,$AN$10)</f>
        <v>0</v>
      </c>
      <c r="AO36" s="392"/>
      <c r="AP36" s="391">
        <f>IF(ISBLANK($AP$10),0,$AP$10)</f>
        <v>0</v>
      </c>
      <c r="AQ36" s="392"/>
    </row>
    <row r="37" spans="1:43" s="110" customFormat="1" ht="17.25" customHeight="1">
      <c r="A37" s="488" t="s">
        <v>391</v>
      </c>
      <c r="B37" s="489" t="s">
        <v>624</v>
      </c>
      <c r="C37" s="241" t="s">
        <v>38</v>
      </c>
      <c r="D37" s="127">
        <v>43425</v>
      </c>
      <c r="E37" s="129">
        <v>43425</v>
      </c>
      <c r="F37" s="127">
        <v>43428</v>
      </c>
      <c r="G37" s="129">
        <v>43428</v>
      </c>
      <c r="H37" s="273" t="s">
        <v>384</v>
      </c>
      <c r="I37" s="240" t="s">
        <v>382</v>
      </c>
      <c r="J37" s="130">
        <v>43428</v>
      </c>
      <c r="K37" s="129">
        <v>43428</v>
      </c>
      <c r="L37" s="127"/>
      <c r="M37" s="129"/>
      <c r="N37" s="127"/>
      <c r="O37" s="129"/>
      <c r="P37" s="127"/>
      <c r="Q37" s="129"/>
      <c r="R37" s="127">
        <v>43431</v>
      </c>
      <c r="S37" s="129">
        <v>43431</v>
      </c>
      <c r="T37" s="127">
        <v>43432</v>
      </c>
      <c r="U37" s="129">
        <v>43432</v>
      </c>
      <c r="V37" s="127"/>
      <c r="W37" s="129"/>
      <c r="X37" s="127"/>
      <c r="Y37" s="126"/>
      <c r="Z37" s="291" t="s">
        <v>37</v>
      </c>
      <c r="AA37" s="278"/>
      <c r="AC37" s="389">
        <v>1</v>
      </c>
      <c r="AD37" s="391">
        <f>IF(ISBLANK($AD$11),0,$AD$11)</f>
        <v>4</v>
      </c>
      <c r="AE37" s="392"/>
      <c r="AF37" s="391">
        <f>IF(ISBLANK($AF$11),0,$AF$11)</f>
        <v>0</v>
      </c>
      <c r="AG37" s="392"/>
      <c r="AH37" s="391">
        <f>IF(ISBLANK($AH$11),0,$AH$11)</f>
        <v>5</v>
      </c>
      <c r="AI37" s="392"/>
      <c r="AJ37" s="391">
        <f>IF(ISBLANK($AJ$11),0,$AJ$11)</f>
        <v>0</v>
      </c>
      <c r="AK37" s="392"/>
      <c r="AL37" s="391">
        <f>IF(ISBLANK($AL$11),0,$AL$11)</f>
        <v>0</v>
      </c>
      <c r="AM37" s="392"/>
      <c r="AN37" s="391">
        <f>IF(ISBLANK($AN$11),0,$AN$11)</f>
        <v>0</v>
      </c>
      <c r="AO37" s="392"/>
      <c r="AP37" s="391">
        <f>IF(ISBLANK($AP$11),0,$AP$11)</f>
        <v>0</v>
      </c>
      <c r="AQ37" s="392"/>
    </row>
    <row r="38" spans="1:43" s="110" customFormat="1" ht="17.25" customHeight="1">
      <c r="A38" s="488" t="s">
        <v>637</v>
      </c>
      <c r="B38" s="489" t="s">
        <v>639</v>
      </c>
      <c r="C38" s="241" t="s">
        <v>403</v>
      </c>
      <c r="D38" s="127">
        <v>43425</v>
      </c>
      <c r="E38" s="129">
        <v>43425</v>
      </c>
      <c r="F38" s="127">
        <v>43426</v>
      </c>
      <c r="G38" s="129">
        <v>43426</v>
      </c>
      <c r="H38" s="273" t="s">
        <v>399</v>
      </c>
      <c r="I38" s="240" t="s">
        <v>382</v>
      </c>
      <c r="J38" s="130">
        <v>43428</v>
      </c>
      <c r="K38" s="129">
        <v>43428</v>
      </c>
      <c r="L38" s="127">
        <v>43431</v>
      </c>
      <c r="M38" s="129">
        <v>43431</v>
      </c>
      <c r="N38" s="127">
        <v>43432</v>
      </c>
      <c r="O38" s="129">
        <v>43432</v>
      </c>
      <c r="P38" s="127">
        <v>43433</v>
      </c>
      <c r="Q38" s="129">
        <v>43433</v>
      </c>
      <c r="R38" s="127"/>
      <c r="S38" s="129"/>
      <c r="T38" s="127"/>
      <c r="U38" s="129"/>
      <c r="V38" s="127"/>
      <c r="W38" s="129"/>
      <c r="X38" s="127"/>
      <c r="Y38" s="126"/>
      <c r="Z38" s="291" t="s">
        <v>30</v>
      </c>
      <c r="AA38" s="278"/>
      <c r="AC38" s="389">
        <v>1</v>
      </c>
      <c r="AD38" s="391">
        <f>IF(ISBLANK($AD$12),0,$AD$12)</f>
        <v>0</v>
      </c>
      <c r="AE38" s="392"/>
      <c r="AF38" s="391">
        <f>IF(ISBLANK($AF$12),0,$AF$12)</f>
        <v>0</v>
      </c>
      <c r="AG38" s="392"/>
      <c r="AH38" s="391">
        <f>IF(ISBLANK($AH$12),0,$AH$12)</f>
        <v>0</v>
      </c>
      <c r="AI38" s="392"/>
      <c r="AJ38" s="391">
        <f>IF(ISBLANK($AJ$12),0,$AJ$12)</f>
        <v>4</v>
      </c>
      <c r="AK38" s="392"/>
      <c r="AL38" s="391">
        <f>IF(ISBLANK($AL$12),0,$AL$12)</f>
        <v>5</v>
      </c>
      <c r="AM38" s="392"/>
      <c r="AN38" s="391">
        <f>IF(ISBLANK($AN$12),0,$AN$12)</f>
        <v>0</v>
      </c>
      <c r="AO38" s="392"/>
      <c r="AP38" s="391">
        <f>IF(ISBLANK($AP$12),0,$AP$12)</f>
        <v>0</v>
      </c>
      <c r="AQ38" s="392"/>
    </row>
    <row r="39" spans="1:43" s="110" customFormat="1" ht="17.25" customHeight="1">
      <c r="A39" s="488" t="s">
        <v>44</v>
      </c>
      <c r="B39" s="489" t="s">
        <v>650</v>
      </c>
      <c r="C39" s="241" t="s">
        <v>649</v>
      </c>
      <c r="D39" s="127">
        <v>43425</v>
      </c>
      <c r="E39" s="129">
        <v>43425</v>
      </c>
      <c r="F39" s="127">
        <v>43427</v>
      </c>
      <c r="G39" s="129">
        <v>43427</v>
      </c>
      <c r="H39" s="273" t="s">
        <v>407</v>
      </c>
      <c r="I39" s="240" t="s">
        <v>382</v>
      </c>
      <c r="J39" s="130">
        <v>43428</v>
      </c>
      <c r="K39" s="129">
        <v>43428</v>
      </c>
      <c r="L39" s="127">
        <v>43433</v>
      </c>
      <c r="M39" s="129">
        <v>43433</v>
      </c>
      <c r="N39" s="127">
        <v>43434</v>
      </c>
      <c r="O39" s="129">
        <v>43434</v>
      </c>
      <c r="P39" s="127"/>
      <c r="Q39" s="129"/>
      <c r="R39" s="127"/>
      <c r="S39" s="129"/>
      <c r="T39" s="127"/>
      <c r="U39" s="129"/>
      <c r="V39" s="127"/>
      <c r="W39" s="129"/>
      <c r="X39" s="127"/>
      <c r="Y39" s="126"/>
      <c r="Z39" s="291" t="s">
        <v>305</v>
      </c>
      <c r="AA39" s="275"/>
      <c r="AC39" s="389">
        <v>1</v>
      </c>
      <c r="AD39" s="391">
        <f>IF(ISBLANK($AD$13),0,$AD$13)</f>
        <v>0</v>
      </c>
      <c r="AE39" s="392"/>
      <c r="AF39" s="391">
        <f>IF(ISBLANK($AF$13),0,$AF$13)</f>
        <v>0</v>
      </c>
      <c r="AG39" s="392"/>
      <c r="AH39" s="391">
        <f>IF(ISBLANK($AH$13),0,$AH$13)</f>
        <v>0</v>
      </c>
      <c r="AI39" s="392"/>
      <c r="AJ39" s="391">
        <f>IF(ISBLANK($AJ$13),0,$AJ$13)</f>
        <v>0</v>
      </c>
      <c r="AK39" s="392"/>
      <c r="AL39" s="391">
        <f>IF(ISBLANK($AL$13),0,$AL$13)</f>
        <v>0</v>
      </c>
      <c r="AM39" s="392"/>
      <c r="AN39" s="391">
        <f>IF(ISBLANK($AN$13),0,$AN$13)</f>
        <v>0</v>
      </c>
      <c r="AO39" s="392"/>
      <c r="AP39" s="391">
        <f>IF(ISBLANK($AP$13),0,$AP$13)</f>
        <v>8</v>
      </c>
      <c r="AQ39" s="392"/>
    </row>
    <row r="40" spans="1:43" s="110" customFormat="1">
      <c r="A40" s="488" t="s">
        <v>585</v>
      </c>
      <c r="B40" s="489" t="s">
        <v>714</v>
      </c>
      <c r="C40" s="241" t="s">
        <v>385</v>
      </c>
      <c r="D40" s="127">
        <v>43426</v>
      </c>
      <c r="E40" s="126">
        <v>43426</v>
      </c>
      <c r="F40" s="127">
        <v>43428</v>
      </c>
      <c r="G40" s="129">
        <v>43428</v>
      </c>
      <c r="H40" s="273" t="s">
        <v>386</v>
      </c>
      <c r="I40" s="240" t="s">
        <v>382</v>
      </c>
      <c r="J40" s="130">
        <v>43428</v>
      </c>
      <c r="K40" s="126">
        <v>43428</v>
      </c>
      <c r="L40" s="127"/>
      <c r="M40" s="129"/>
      <c r="N40" s="127"/>
      <c r="O40" s="129"/>
      <c r="P40" s="127">
        <v>43434</v>
      </c>
      <c r="Q40" s="129">
        <v>43434</v>
      </c>
      <c r="R40" s="127"/>
      <c r="S40" s="129"/>
      <c r="T40" s="127"/>
      <c r="U40" s="129"/>
      <c r="V40" s="127"/>
      <c r="W40" s="129"/>
      <c r="X40" s="127"/>
      <c r="Y40" s="126"/>
      <c r="Z40" s="291" t="s">
        <v>305</v>
      </c>
      <c r="AA40" s="298"/>
      <c r="AC40" s="389">
        <v>1</v>
      </c>
      <c r="AD40" s="391">
        <f>IF(ISBLANK($AD$14),0,$AD$14)</f>
        <v>3</v>
      </c>
      <c r="AE40" s="392"/>
      <c r="AF40" s="391">
        <f>IF(ISBLANK($AF$14),0,$AF$14)</f>
        <v>4</v>
      </c>
      <c r="AG40" s="392"/>
      <c r="AH40" s="391">
        <f>IF(ISBLANK($AH$14),0,$AH$14)</f>
        <v>5</v>
      </c>
      <c r="AI40" s="392"/>
      <c r="AJ40" s="391">
        <f>IF(ISBLANK($AJ$14),0,$AJ$14)</f>
        <v>0</v>
      </c>
      <c r="AK40" s="392"/>
      <c r="AL40" s="391">
        <f>IF(ISBLANK($AL$14),0,$AL$14)</f>
        <v>0</v>
      </c>
      <c r="AM40" s="392"/>
      <c r="AN40" s="391">
        <f>IF(ISBLANK($AN$14),0,$AN$14)</f>
        <v>0</v>
      </c>
      <c r="AO40" s="392"/>
      <c r="AP40" s="391">
        <f>IF(ISBLANK($AP$14),0,$AP$14)</f>
        <v>0</v>
      </c>
      <c r="AQ40" s="392"/>
    </row>
    <row r="41" spans="1:43" s="110" customFormat="1" ht="17.25" customHeight="1">
      <c r="A41" s="488" t="s">
        <v>585</v>
      </c>
      <c r="B41" s="494" t="s">
        <v>586</v>
      </c>
      <c r="C41" s="241" t="s">
        <v>385</v>
      </c>
      <c r="D41" s="127">
        <v>43426</v>
      </c>
      <c r="E41" s="129">
        <v>43426</v>
      </c>
      <c r="F41" s="127">
        <v>43428</v>
      </c>
      <c r="G41" s="129">
        <v>43428</v>
      </c>
      <c r="H41" s="273" t="s">
        <v>386</v>
      </c>
      <c r="I41" s="240" t="s">
        <v>382</v>
      </c>
      <c r="J41" s="130">
        <v>43429</v>
      </c>
      <c r="K41" s="129">
        <v>43429</v>
      </c>
      <c r="L41" s="127"/>
      <c r="M41" s="129"/>
      <c r="N41" s="127"/>
      <c r="O41" s="129"/>
      <c r="P41" s="127"/>
      <c r="Q41" s="129"/>
      <c r="R41" s="127">
        <v>43432</v>
      </c>
      <c r="S41" s="129">
        <v>43432</v>
      </c>
      <c r="T41" s="127">
        <v>43433</v>
      </c>
      <c r="U41" s="129">
        <v>43433</v>
      </c>
      <c r="V41" s="127"/>
      <c r="W41" s="129"/>
      <c r="X41" s="127"/>
      <c r="Y41" s="126"/>
      <c r="Z41" s="291" t="s">
        <v>33</v>
      </c>
      <c r="AA41" s="278"/>
      <c r="AC41" s="389">
        <v>1</v>
      </c>
      <c r="AD41" s="391">
        <f>IF(ISBLANK($AD$15),0,$AD$15)</f>
        <v>6</v>
      </c>
      <c r="AE41" s="392"/>
      <c r="AF41" s="391">
        <f>IF(ISBLANK($AF$15),0,$AF$15)</f>
        <v>8</v>
      </c>
      <c r="AG41" s="392"/>
      <c r="AH41" s="391">
        <f>IF(ISBLANK($AH$15),0,$AH$15)</f>
        <v>5</v>
      </c>
      <c r="AI41" s="392"/>
      <c r="AJ41" s="391">
        <f>IF(ISBLANK($AJ$15),0,$AJ$15)</f>
        <v>0</v>
      </c>
      <c r="AK41" s="392"/>
      <c r="AL41" s="391">
        <f>IF(ISBLANK($AL$15),0,$AL$15)</f>
        <v>0</v>
      </c>
      <c r="AM41" s="392"/>
      <c r="AN41" s="391">
        <f>IF(ISBLANK($AN$15),0,$AN$15)</f>
        <v>0</v>
      </c>
      <c r="AO41" s="392"/>
      <c r="AP41" s="391">
        <f>IF(ISBLANK($AP$15),0,$AP$15)</f>
        <v>0</v>
      </c>
      <c r="AQ41" s="392"/>
    </row>
    <row r="42" spans="1:43" s="110" customFormat="1" ht="17.25" customHeight="1">
      <c r="A42" s="488" t="s">
        <v>608</v>
      </c>
      <c r="B42" s="489" t="s">
        <v>634</v>
      </c>
      <c r="C42" s="241" t="s">
        <v>400</v>
      </c>
      <c r="D42" s="127">
        <v>43426</v>
      </c>
      <c r="E42" s="129">
        <v>43426</v>
      </c>
      <c r="F42" s="127">
        <v>43428</v>
      </c>
      <c r="G42" s="129">
        <v>43428</v>
      </c>
      <c r="H42" s="273" t="s">
        <v>402</v>
      </c>
      <c r="I42" s="240" t="s">
        <v>382</v>
      </c>
      <c r="J42" s="130">
        <v>43429</v>
      </c>
      <c r="K42" s="129">
        <v>43429</v>
      </c>
      <c r="L42" s="127"/>
      <c r="M42" s="129"/>
      <c r="N42" s="127"/>
      <c r="O42" s="129"/>
      <c r="P42" s="127"/>
      <c r="Q42" s="129"/>
      <c r="R42" s="127">
        <v>43433</v>
      </c>
      <c r="S42" s="129">
        <v>43433</v>
      </c>
      <c r="T42" s="127">
        <v>43433</v>
      </c>
      <c r="U42" s="129">
        <v>43433</v>
      </c>
      <c r="V42" s="127"/>
      <c r="W42" s="129"/>
      <c r="X42" s="127"/>
      <c r="Y42" s="126"/>
      <c r="Z42" s="291" t="s">
        <v>30</v>
      </c>
      <c r="AA42" s="278"/>
      <c r="AC42" s="389">
        <v>1</v>
      </c>
      <c r="AD42" s="391">
        <f>IF(ISBLANK($AD$16),0,$AD$16)</f>
        <v>0</v>
      </c>
      <c r="AE42" s="392"/>
      <c r="AF42" s="391">
        <f>IF(ISBLANK($AF$16),0,$AF$16)</f>
        <v>0</v>
      </c>
      <c r="AG42" s="392"/>
      <c r="AH42" s="391">
        <f>IF(ISBLANK($AH$16),0,$AH$16)</f>
        <v>0</v>
      </c>
      <c r="AI42" s="392"/>
      <c r="AJ42" s="391">
        <f>IF(ISBLANK($AJ$16),0,$AJ$16)</f>
        <v>3</v>
      </c>
      <c r="AK42" s="392"/>
      <c r="AL42" s="391">
        <f>IF(ISBLANK($AL$16),0,$AL$16)</f>
        <v>4</v>
      </c>
      <c r="AM42" s="392"/>
      <c r="AN42" s="391">
        <f>IF(ISBLANK($AN$16),0,$AN$16)</f>
        <v>0</v>
      </c>
      <c r="AO42" s="392"/>
      <c r="AP42" s="391">
        <f>IF(ISBLANK($AP$16),0,$AP$16)</f>
        <v>0</v>
      </c>
      <c r="AQ42" s="392"/>
    </row>
    <row r="43" spans="1:43" s="110" customFormat="1" ht="17.25" customHeight="1">
      <c r="A43" s="488" t="s">
        <v>684</v>
      </c>
      <c r="B43" s="489" t="s">
        <v>685</v>
      </c>
      <c r="C43" s="241" t="s">
        <v>142</v>
      </c>
      <c r="D43" s="127">
        <v>43426</v>
      </c>
      <c r="E43" s="126">
        <v>43426</v>
      </c>
      <c r="F43" s="127">
        <v>43428</v>
      </c>
      <c r="G43" s="129">
        <v>43428</v>
      </c>
      <c r="H43" s="273" t="s">
        <v>399</v>
      </c>
      <c r="I43" s="240" t="s">
        <v>382</v>
      </c>
      <c r="J43" s="130">
        <v>43429</v>
      </c>
      <c r="K43" s="126">
        <v>43429</v>
      </c>
      <c r="L43" s="127">
        <v>43433</v>
      </c>
      <c r="M43" s="129">
        <v>43433</v>
      </c>
      <c r="N43" s="127"/>
      <c r="O43" s="129"/>
      <c r="P43" s="127">
        <v>43436</v>
      </c>
      <c r="Q43" s="129">
        <v>43436</v>
      </c>
      <c r="R43" s="127"/>
      <c r="S43" s="129"/>
      <c r="T43" s="127"/>
      <c r="U43" s="129"/>
      <c r="V43" s="127"/>
      <c r="W43" s="129"/>
      <c r="X43" s="127"/>
      <c r="Y43" s="126"/>
      <c r="Z43" s="193" t="s">
        <v>414</v>
      </c>
      <c r="AA43" s="298"/>
      <c r="AC43" s="389">
        <v>1</v>
      </c>
      <c r="AD43" s="391">
        <f>IF(ISBLANK($AD$17),0,$AD$17)</f>
        <v>0</v>
      </c>
      <c r="AE43" s="392"/>
      <c r="AF43" s="391">
        <f>IF(ISBLANK($AF$17),0,$AF$17)</f>
        <v>0</v>
      </c>
      <c r="AG43" s="392"/>
      <c r="AH43" s="391">
        <f>IF(ISBLANK($AH$17),0,$AH$17)</f>
        <v>0</v>
      </c>
      <c r="AI43" s="392"/>
      <c r="AJ43" s="391">
        <f>IF(ISBLANK($AJ$17),0,$AJ$17)</f>
        <v>3</v>
      </c>
      <c r="AK43" s="392"/>
      <c r="AL43" s="391">
        <f>IF(ISBLANK($AL$17),0,$AL$17)</f>
        <v>4</v>
      </c>
      <c r="AM43" s="392"/>
      <c r="AN43" s="391">
        <f>IF(ISBLANK($AN$17),0,$AN$17)</f>
        <v>0</v>
      </c>
      <c r="AO43" s="392"/>
      <c r="AP43" s="391">
        <f>IF(ISBLANK($AP$17),0,$AP$17)</f>
        <v>0</v>
      </c>
      <c r="AQ43" s="392"/>
    </row>
    <row r="44" spans="1:43" s="110" customFormat="1" ht="17.25" customHeight="1">
      <c r="A44" s="488" t="s">
        <v>277</v>
      </c>
      <c r="B44" s="489" t="s">
        <v>642</v>
      </c>
      <c r="C44" s="241" t="s">
        <v>404</v>
      </c>
      <c r="D44" s="127">
        <v>43426</v>
      </c>
      <c r="E44" s="126">
        <v>43426</v>
      </c>
      <c r="F44" s="127">
        <v>43429</v>
      </c>
      <c r="G44" s="129">
        <v>43429</v>
      </c>
      <c r="H44" s="273" t="s">
        <v>399</v>
      </c>
      <c r="I44" s="240" t="s">
        <v>382</v>
      </c>
      <c r="J44" s="130">
        <v>43431</v>
      </c>
      <c r="K44" s="126">
        <v>43431</v>
      </c>
      <c r="L44" s="127"/>
      <c r="M44" s="129"/>
      <c r="N44" s="127"/>
      <c r="O44" s="129"/>
      <c r="P44" s="127"/>
      <c r="Q44" s="129"/>
      <c r="R44" s="127">
        <v>43435</v>
      </c>
      <c r="S44" s="129">
        <v>43435</v>
      </c>
      <c r="T44" s="127">
        <v>43435</v>
      </c>
      <c r="U44" s="129">
        <v>43435</v>
      </c>
      <c r="V44" s="127"/>
      <c r="W44" s="129"/>
      <c r="X44" s="127">
        <v>43438</v>
      </c>
      <c r="Y44" s="126">
        <v>43438</v>
      </c>
      <c r="Z44" s="193" t="s">
        <v>414</v>
      </c>
      <c r="AA44" s="278"/>
      <c r="AC44" s="389">
        <v>1</v>
      </c>
      <c r="AD44" s="391">
        <f>IF(ISBLANK($AD$18),0,$AD$18)</f>
        <v>4</v>
      </c>
      <c r="AE44" s="392"/>
      <c r="AF44" s="391">
        <f>IF(ISBLANK($AF$18),0,$AF$18)</f>
        <v>5</v>
      </c>
      <c r="AG44" s="392"/>
      <c r="AH44" s="391">
        <f>IF(ISBLANK($AH$18),0,$AH$18)</f>
        <v>6</v>
      </c>
      <c r="AI44" s="392"/>
      <c r="AJ44" s="391">
        <f>IF(ISBLANK($AJ$18),0,$AJ$18)</f>
        <v>0</v>
      </c>
      <c r="AK44" s="392"/>
      <c r="AL44" s="391">
        <f>IF(ISBLANK($AL$18),0,$AL$18)</f>
        <v>0</v>
      </c>
      <c r="AM44" s="392"/>
      <c r="AN44" s="391">
        <f>IF(ISBLANK($AN$18),0,$AN$18)</f>
        <v>0</v>
      </c>
      <c r="AO44" s="392"/>
      <c r="AP44" s="391">
        <f>IF(ISBLANK($AP$18),0,$AP$18)</f>
        <v>0</v>
      </c>
      <c r="AQ44" s="392"/>
    </row>
    <row r="45" spans="1:43" s="110" customFormat="1" ht="17.25" customHeight="1">
      <c r="A45" s="488" t="s">
        <v>48</v>
      </c>
      <c r="B45" s="294" t="s">
        <v>620</v>
      </c>
      <c r="C45" s="241" t="s">
        <v>35</v>
      </c>
      <c r="D45" s="127">
        <v>43429</v>
      </c>
      <c r="E45" s="126">
        <v>43429</v>
      </c>
      <c r="F45" s="127">
        <v>43431</v>
      </c>
      <c r="G45" s="129">
        <v>43431</v>
      </c>
      <c r="H45" s="273" t="s">
        <v>407</v>
      </c>
      <c r="I45" s="240" t="s">
        <v>382</v>
      </c>
      <c r="J45" s="130">
        <v>43432</v>
      </c>
      <c r="K45" s="126">
        <v>43432</v>
      </c>
      <c r="L45" s="127"/>
      <c r="M45" s="129"/>
      <c r="N45" s="127"/>
      <c r="O45" s="129"/>
      <c r="P45" s="127"/>
      <c r="Q45" s="129"/>
      <c r="R45" s="127"/>
      <c r="S45" s="129"/>
      <c r="T45" s="127"/>
      <c r="U45" s="129"/>
      <c r="V45" s="127"/>
      <c r="W45" s="129"/>
      <c r="X45" s="127">
        <v>43438</v>
      </c>
      <c r="Y45" s="126">
        <v>43438</v>
      </c>
      <c r="Z45" s="193" t="s">
        <v>36</v>
      </c>
      <c r="AA45" s="278"/>
      <c r="AC45" s="389">
        <v>1</v>
      </c>
      <c r="AD45" s="391">
        <f>IF(ISBLANK($AD$19),0,$AD$19)</f>
        <v>3</v>
      </c>
      <c r="AE45" s="392"/>
      <c r="AF45" s="391">
        <f>IF(ISBLANK($AF$19),0,$AF$19)</f>
        <v>4</v>
      </c>
      <c r="AG45" s="392"/>
      <c r="AH45" s="391">
        <f>IF(ISBLANK($AH$19),0,$AH$19)</f>
        <v>5</v>
      </c>
      <c r="AI45" s="392"/>
      <c r="AJ45" s="391">
        <f>IF(ISBLANK($AJ$19),0,$AJ$19)</f>
        <v>0</v>
      </c>
      <c r="AK45" s="392"/>
      <c r="AL45" s="391">
        <f>IF(ISBLANK($AL$19),0,$AL$19)</f>
        <v>0</v>
      </c>
      <c r="AM45" s="392"/>
      <c r="AN45" s="391">
        <f>IF(ISBLANK($AN$19),0,$AN$19)</f>
        <v>0</v>
      </c>
      <c r="AO45" s="392"/>
      <c r="AP45" s="391">
        <f>IF(ISBLANK($AP$19),0,$AP$19)</f>
        <v>0</v>
      </c>
      <c r="AQ45" s="392"/>
    </row>
    <row r="46" spans="1:43" s="110" customFormat="1" ht="17.25" customHeight="1">
      <c r="A46" s="488" t="s">
        <v>415</v>
      </c>
      <c r="B46" s="494" t="s">
        <v>579</v>
      </c>
      <c r="C46" s="241" t="s">
        <v>381</v>
      </c>
      <c r="D46" s="127">
        <v>43430</v>
      </c>
      <c r="E46" s="126">
        <v>43430</v>
      </c>
      <c r="F46" s="127">
        <v>43432</v>
      </c>
      <c r="G46" s="129">
        <v>43432</v>
      </c>
      <c r="H46" s="273" t="s">
        <v>399</v>
      </c>
      <c r="I46" s="240" t="s">
        <v>382</v>
      </c>
      <c r="J46" s="130">
        <v>43433</v>
      </c>
      <c r="K46" s="126">
        <v>43433</v>
      </c>
      <c r="L46" s="127">
        <v>43437</v>
      </c>
      <c r="M46" s="129">
        <v>43437</v>
      </c>
      <c r="N46" s="127">
        <v>43438</v>
      </c>
      <c r="O46" s="129">
        <v>43438</v>
      </c>
      <c r="P46" s="127">
        <v>43439</v>
      </c>
      <c r="Q46" s="129">
        <v>43439</v>
      </c>
      <c r="R46" s="127"/>
      <c r="S46" s="129"/>
      <c r="T46" s="127"/>
      <c r="U46" s="129"/>
      <c r="V46" s="127"/>
      <c r="W46" s="129"/>
      <c r="X46" s="127"/>
      <c r="Y46" s="126"/>
      <c r="Z46" s="193" t="s">
        <v>33</v>
      </c>
      <c r="AA46" s="275"/>
      <c r="AC46" s="389">
        <v>1</v>
      </c>
      <c r="AD46" s="391">
        <f>IF(ISBLANK($AD$20),0,$AD$20)</f>
        <v>5</v>
      </c>
      <c r="AE46" s="392"/>
      <c r="AF46" s="391">
        <f>IF(ISBLANK($AF$20),0,$AF$20)</f>
        <v>6</v>
      </c>
      <c r="AG46" s="392"/>
      <c r="AH46" s="391">
        <f>IF(ISBLANK($AH$20),0,$AH$20)</f>
        <v>0</v>
      </c>
      <c r="AI46" s="392"/>
      <c r="AJ46" s="391">
        <f>IF(ISBLANK($AJ$20),0,$AJ$20)</f>
        <v>0</v>
      </c>
      <c r="AK46" s="392"/>
      <c r="AL46" s="391">
        <f>IF(ISBLANK($AL$20),0,$AL$20)</f>
        <v>0</v>
      </c>
      <c r="AM46" s="392"/>
      <c r="AN46" s="391">
        <f>IF(ISBLANK($AN$20),0,$AN$20)</f>
        <v>0</v>
      </c>
      <c r="AO46" s="392"/>
      <c r="AP46" s="391">
        <f>IF(ISBLANK($AP$20),0,$AP$20)</f>
        <v>0</v>
      </c>
      <c r="AQ46" s="392"/>
    </row>
    <row r="47" spans="1:43" s="110" customFormat="1">
      <c r="A47" s="488" t="s">
        <v>621</v>
      </c>
      <c r="B47" s="489" t="s">
        <v>619</v>
      </c>
      <c r="C47" s="241" t="s">
        <v>388</v>
      </c>
      <c r="D47" s="127">
        <v>43430</v>
      </c>
      <c r="E47" s="126">
        <v>43430</v>
      </c>
      <c r="F47" s="127">
        <v>43433</v>
      </c>
      <c r="G47" s="129">
        <v>43433</v>
      </c>
      <c r="H47" s="273" t="s">
        <v>389</v>
      </c>
      <c r="I47" s="240" t="s">
        <v>382</v>
      </c>
      <c r="J47" s="130">
        <v>43433</v>
      </c>
      <c r="K47" s="126">
        <v>43433</v>
      </c>
      <c r="L47" s="127"/>
      <c r="M47" s="129"/>
      <c r="N47" s="127"/>
      <c r="O47" s="129"/>
      <c r="P47" s="127"/>
      <c r="Q47" s="129"/>
      <c r="R47" s="127">
        <v>43437</v>
      </c>
      <c r="S47" s="129">
        <v>43437</v>
      </c>
      <c r="T47" s="127">
        <v>43438</v>
      </c>
      <c r="U47" s="129">
        <v>43438</v>
      </c>
      <c r="V47" s="127"/>
      <c r="W47" s="129"/>
      <c r="X47" s="127"/>
      <c r="Y47" s="126"/>
      <c r="Z47" s="193" t="s">
        <v>33</v>
      </c>
      <c r="AA47" s="298"/>
      <c r="AC47" s="389">
        <v>1</v>
      </c>
      <c r="AD47" s="393">
        <f>IF(ISBLANK($AD$21),0,$AD$21)</f>
        <v>0</v>
      </c>
      <c r="AE47" s="394"/>
      <c r="AF47" s="393">
        <f>IF(ISBLANK($AF$21),0,$AF$21)</f>
        <v>0</v>
      </c>
      <c r="AG47" s="394"/>
      <c r="AH47" s="393">
        <f>IF(ISBLANK($AH$21),0,$AH$21)</f>
        <v>0</v>
      </c>
      <c r="AI47" s="394"/>
      <c r="AJ47" s="393">
        <f>IF(ISBLANK($AJ$21),0,$AJ$21)</f>
        <v>3</v>
      </c>
      <c r="AK47" s="394"/>
      <c r="AL47" s="393">
        <f>IF(ISBLANK($AL$21),0,$AL$21)</f>
        <v>4</v>
      </c>
      <c r="AM47" s="394"/>
      <c r="AN47" s="393">
        <f>IF(ISBLANK($AN$21),0,$AN$21)</f>
        <v>0</v>
      </c>
      <c r="AO47" s="394"/>
      <c r="AP47" s="393">
        <f>IF(ISBLANK($AP$21),0,$AP$21)</f>
        <v>0</v>
      </c>
      <c r="AQ47" s="394"/>
    </row>
    <row r="48" spans="1:43" s="110" customFormat="1" ht="17.25" customHeight="1">
      <c r="A48" s="495" t="s">
        <v>393</v>
      </c>
      <c r="B48" s="294" t="s">
        <v>626</v>
      </c>
      <c r="C48" s="252" t="s">
        <v>394</v>
      </c>
      <c r="D48" s="127">
        <v>43431</v>
      </c>
      <c r="E48" s="129">
        <v>43431</v>
      </c>
      <c r="F48" s="127">
        <v>43432</v>
      </c>
      <c r="G48" s="129">
        <v>43432</v>
      </c>
      <c r="H48" s="271" t="s">
        <v>597</v>
      </c>
      <c r="I48" s="253" t="s">
        <v>382</v>
      </c>
      <c r="J48" s="125">
        <v>43433</v>
      </c>
      <c r="K48" s="129">
        <v>43433</v>
      </c>
      <c r="L48" s="127">
        <v>43437</v>
      </c>
      <c r="M48" s="129">
        <v>43437</v>
      </c>
      <c r="N48" s="127"/>
      <c r="O48" s="129"/>
      <c r="P48" s="127">
        <v>43438</v>
      </c>
      <c r="Q48" s="129">
        <v>43438</v>
      </c>
      <c r="R48" s="127"/>
      <c r="S48" s="129"/>
      <c r="T48" s="127"/>
      <c r="U48" s="129"/>
      <c r="V48" s="127"/>
      <c r="W48" s="129"/>
      <c r="X48" s="127"/>
      <c r="Y48" s="126"/>
      <c r="Z48" s="175" t="s">
        <v>37</v>
      </c>
      <c r="AA48" s="276"/>
      <c r="AC48" s="389">
        <v>1</v>
      </c>
      <c r="AD48" s="391">
        <f>IF(ISBLANK($AD$22),0,$AD$22)</f>
        <v>4</v>
      </c>
      <c r="AE48" s="392"/>
      <c r="AF48" s="391">
        <f>IF(ISBLANK($AF$22),0,$AF$22)</f>
        <v>4</v>
      </c>
      <c r="AG48" s="392"/>
      <c r="AH48" s="391">
        <f>IF(ISBLANK($AH$22),0,$AH$22)</f>
        <v>5</v>
      </c>
      <c r="AI48" s="392"/>
      <c r="AJ48" s="391">
        <f>IF(ISBLANK($AJ$22),0,$AJ$22)</f>
        <v>0</v>
      </c>
      <c r="AK48" s="392"/>
      <c r="AL48" s="391">
        <f>IF(ISBLANK($AL$22),0,$AL$22)</f>
        <v>0</v>
      </c>
      <c r="AM48" s="392"/>
      <c r="AN48" s="391">
        <f>IF(ISBLANK($AN$22),0,$AN$22)</f>
        <v>0</v>
      </c>
      <c r="AO48" s="392"/>
      <c r="AP48" s="391">
        <f>IF(ISBLANK($AP$22),0,$AP$22)</f>
        <v>0</v>
      </c>
      <c r="AQ48" s="392"/>
    </row>
    <row r="49" spans="1:43" s="110" customFormat="1" ht="17.25" customHeight="1">
      <c r="A49" s="495" t="s">
        <v>604</v>
      </c>
      <c r="B49" s="123" t="s">
        <v>607</v>
      </c>
      <c r="C49" s="252" t="s">
        <v>573</v>
      </c>
      <c r="D49" s="127">
        <v>43430</v>
      </c>
      <c r="E49" s="126">
        <v>43430</v>
      </c>
      <c r="F49" s="127">
        <v>43432</v>
      </c>
      <c r="G49" s="129">
        <v>43432</v>
      </c>
      <c r="H49" s="271" t="s">
        <v>399</v>
      </c>
      <c r="I49" s="253" t="s">
        <v>382</v>
      </c>
      <c r="J49" s="125">
        <v>43433</v>
      </c>
      <c r="K49" s="126">
        <v>43433</v>
      </c>
      <c r="L49" s="125"/>
      <c r="M49" s="129"/>
      <c r="N49" s="127"/>
      <c r="O49" s="129"/>
      <c r="P49" s="127"/>
      <c r="Q49" s="129"/>
      <c r="R49" s="127">
        <v>43437</v>
      </c>
      <c r="S49" s="129">
        <v>43437</v>
      </c>
      <c r="T49" s="127">
        <v>43438</v>
      </c>
      <c r="U49" s="129">
        <v>43438</v>
      </c>
      <c r="V49" s="127"/>
      <c r="W49" s="129"/>
      <c r="X49" s="127"/>
      <c r="Y49" s="126"/>
      <c r="Z49" s="175" t="s">
        <v>30</v>
      </c>
      <c r="AA49" s="275"/>
      <c r="AC49" s="389"/>
      <c r="AD49" s="391">
        <f>IF(ISBLANK($AD$23),0,$AD$23)</f>
        <v>4</v>
      </c>
      <c r="AE49" s="392"/>
      <c r="AF49" s="391">
        <f>IF(ISBLANK($AF$23),0,$AF$23)</f>
        <v>0</v>
      </c>
      <c r="AG49" s="392"/>
      <c r="AH49" s="391">
        <f>IF(ISBLANK($AH$23),0,$AH$23)</f>
        <v>7</v>
      </c>
      <c r="AI49" s="392"/>
      <c r="AJ49" s="391">
        <f>IF(ISBLANK($AJ$23),0,$AJ$23)</f>
        <v>0</v>
      </c>
      <c r="AK49" s="392"/>
      <c r="AL49" s="391">
        <f>IF(ISBLANK($AL$23),0,$AL$23)</f>
        <v>0</v>
      </c>
      <c r="AM49" s="392"/>
      <c r="AN49" s="391">
        <f>IF(ISBLANK($AN$23),0,$AN$23)</f>
        <v>0</v>
      </c>
      <c r="AO49" s="392"/>
      <c r="AP49" s="391">
        <f>IF(ISBLANK($AP$23),0,$AP$23)</f>
        <v>0</v>
      </c>
      <c r="AQ49" s="392"/>
    </row>
    <row r="50" spans="1:43" s="110" customFormat="1" ht="17.25" customHeight="1">
      <c r="A50" s="495" t="s">
        <v>611</v>
      </c>
      <c r="B50" s="123" t="s">
        <v>644</v>
      </c>
      <c r="C50" s="252" t="s">
        <v>405</v>
      </c>
      <c r="D50" s="127">
        <v>43429</v>
      </c>
      <c r="E50" s="126">
        <v>43429</v>
      </c>
      <c r="F50" s="127">
        <v>43432</v>
      </c>
      <c r="G50" s="129">
        <v>43432</v>
      </c>
      <c r="H50" s="271" t="s">
        <v>399</v>
      </c>
      <c r="I50" s="253" t="s">
        <v>382</v>
      </c>
      <c r="J50" s="125">
        <v>43433</v>
      </c>
      <c r="K50" s="126">
        <v>43433</v>
      </c>
      <c r="L50" s="127"/>
      <c r="M50" s="129"/>
      <c r="N50" s="127"/>
      <c r="O50" s="129"/>
      <c r="P50" s="127"/>
      <c r="Q50" s="129"/>
      <c r="R50" s="127"/>
      <c r="S50" s="129"/>
      <c r="T50" s="127"/>
      <c r="U50" s="129"/>
      <c r="V50" s="127"/>
      <c r="W50" s="129"/>
      <c r="X50" s="127">
        <v>43441</v>
      </c>
      <c r="Y50" s="126">
        <v>43441</v>
      </c>
      <c r="Z50" s="175" t="s">
        <v>414</v>
      </c>
      <c r="AA50" s="275"/>
      <c r="AC50" s="389"/>
      <c r="AD50" s="391">
        <f>IF(ISBLANK($AD$24),0,$AD$24)</f>
        <v>0</v>
      </c>
      <c r="AE50" s="392"/>
      <c r="AF50" s="391">
        <f>IF(ISBLANK($AF$24),0,$AF$24)</f>
        <v>0</v>
      </c>
      <c r="AG50" s="392"/>
      <c r="AH50" s="391">
        <f>IF(ISBLANK($AH$24),0,$AH$24)</f>
        <v>6</v>
      </c>
      <c r="AI50" s="392"/>
      <c r="AJ50" s="391">
        <f>IF(ISBLANK($AJ$24),0,$AJ$24)</f>
        <v>3</v>
      </c>
      <c r="AK50" s="392"/>
      <c r="AL50" s="391">
        <f>IF(ISBLANK($AL$24),0,$AL$24)</f>
        <v>4</v>
      </c>
      <c r="AM50" s="392"/>
      <c r="AN50" s="391">
        <f>IF(ISBLANK($AN$24),0,$AN$24)</f>
        <v>0</v>
      </c>
      <c r="AO50" s="392"/>
      <c r="AP50" s="391">
        <f>IF(ISBLANK($AP$24),0,$AP$24)</f>
        <v>0</v>
      </c>
      <c r="AQ50" s="392"/>
    </row>
    <row r="51" spans="1:43" s="110" customFormat="1" ht="17.25" customHeight="1">
      <c r="A51" s="495" t="s">
        <v>570</v>
      </c>
      <c r="B51" s="489" t="s">
        <v>628</v>
      </c>
      <c r="C51" s="252" t="s">
        <v>43</v>
      </c>
      <c r="D51" s="127">
        <v>43430</v>
      </c>
      <c r="E51" s="129">
        <v>43430</v>
      </c>
      <c r="F51" s="127">
        <v>43432</v>
      </c>
      <c r="G51" s="129">
        <v>43432</v>
      </c>
      <c r="H51" s="271" t="s">
        <v>392</v>
      </c>
      <c r="I51" s="253" t="s">
        <v>382</v>
      </c>
      <c r="J51" s="125">
        <v>43434</v>
      </c>
      <c r="K51" s="129">
        <v>43434</v>
      </c>
      <c r="L51" s="127"/>
      <c r="M51" s="129"/>
      <c r="N51" s="127"/>
      <c r="O51" s="129"/>
      <c r="P51" s="127"/>
      <c r="Q51" s="129"/>
      <c r="R51" s="127">
        <v>43437</v>
      </c>
      <c r="S51" s="129">
        <v>43437</v>
      </c>
      <c r="T51" s="127"/>
      <c r="U51" s="129"/>
      <c r="V51" s="127"/>
      <c r="W51" s="129"/>
      <c r="X51" s="127"/>
      <c r="Y51" s="126"/>
      <c r="Z51" s="175" t="s">
        <v>37</v>
      </c>
      <c r="AA51" s="275"/>
      <c r="AC51" s="389"/>
      <c r="AD51" s="391">
        <f>IF(ISBLANK($AD$25),0,$AD$25)</f>
        <v>0</v>
      </c>
      <c r="AE51" s="392"/>
      <c r="AF51" s="391">
        <f>IF(ISBLANK($AF$25),0,$AF$25)</f>
        <v>0</v>
      </c>
      <c r="AG51" s="392"/>
      <c r="AH51" s="391">
        <f>IF(ISBLANK($AH$25),0,$AH$25)</f>
        <v>0</v>
      </c>
      <c r="AI51" s="392"/>
      <c r="AJ51" s="391">
        <f>IF(ISBLANK($AJ$25),0,$AJ$25)</f>
        <v>4</v>
      </c>
      <c r="AK51" s="392"/>
      <c r="AL51" s="391">
        <f>IF(ISBLANK($AL$25),0,$AL$25)</f>
        <v>4</v>
      </c>
      <c r="AM51" s="392"/>
      <c r="AN51" s="391">
        <f>IF(ISBLANK($AN$25),0,$AN$25)</f>
        <v>0</v>
      </c>
      <c r="AO51" s="392"/>
      <c r="AP51" s="391">
        <f>IF(ISBLANK(AP25),0,AP25)</f>
        <v>0</v>
      </c>
      <c r="AQ51" s="392"/>
    </row>
    <row r="52" spans="1:43" s="110" customFormat="1" ht="18.75" customHeight="1">
      <c r="A52" s="495" t="s">
        <v>598</v>
      </c>
      <c r="B52" s="294" t="s">
        <v>602</v>
      </c>
      <c r="C52" s="252" t="s">
        <v>396</v>
      </c>
      <c r="D52" s="127">
        <v>43430</v>
      </c>
      <c r="E52" s="129">
        <v>43430</v>
      </c>
      <c r="F52" s="127">
        <v>43433</v>
      </c>
      <c r="G52" s="129">
        <v>43433</v>
      </c>
      <c r="H52" s="271" t="s">
        <v>398</v>
      </c>
      <c r="I52" s="253" t="s">
        <v>382</v>
      </c>
      <c r="J52" s="125">
        <v>43434</v>
      </c>
      <c r="K52" s="129">
        <v>43434</v>
      </c>
      <c r="L52" s="127">
        <v>43437</v>
      </c>
      <c r="M52" s="129">
        <v>43437</v>
      </c>
      <c r="N52" s="127">
        <v>43438</v>
      </c>
      <c r="O52" s="129">
        <v>43438</v>
      </c>
      <c r="P52" s="127">
        <v>43439</v>
      </c>
      <c r="Q52" s="129">
        <v>43439</v>
      </c>
      <c r="R52" s="127"/>
      <c r="S52" s="129"/>
      <c r="T52" s="127"/>
      <c r="U52" s="129"/>
      <c r="V52" s="127"/>
      <c r="W52" s="129"/>
      <c r="X52" s="127"/>
      <c r="Y52" s="126"/>
      <c r="Z52" s="490" t="s">
        <v>30</v>
      </c>
      <c r="AA52" s="275"/>
      <c r="AC52" s="389"/>
      <c r="AD52" s="391">
        <f>IF(ISBLANK($AD$26),0,$AD$26)</f>
        <v>0</v>
      </c>
      <c r="AE52" s="392"/>
      <c r="AF52" s="391">
        <f>IF(ISBLANK($AF$26),0,$AF$26)</f>
        <v>0</v>
      </c>
      <c r="AG52" s="392"/>
      <c r="AH52" s="391">
        <f>IF(ISBLANK($AH$26),0,$AH$26)</f>
        <v>0</v>
      </c>
      <c r="AI52" s="392"/>
      <c r="AJ52" s="391">
        <f>IF(ISBLANK($AJ$26),0,$AJ$26)</f>
        <v>5</v>
      </c>
      <c r="AK52" s="392"/>
      <c r="AL52" s="391">
        <f>IF(ISBLANK($AL$26),0,$AL$26)</f>
        <v>5</v>
      </c>
      <c r="AM52" s="392"/>
      <c r="AN52" s="391">
        <f>IF(ISBLANK($AN$26),0,$AN$26)</f>
        <v>0</v>
      </c>
      <c r="AO52" s="392"/>
      <c r="AP52" s="391">
        <f>IF(ISBLANK($AP$26),0,$AP$26)</f>
        <v>8</v>
      </c>
      <c r="AQ52" s="392"/>
    </row>
    <row r="53" spans="1:43" s="110" customFormat="1" ht="17.45" hidden="1" customHeight="1">
      <c r="A53" s="496" t="s">
        <v>585</v>
      </c>
      <c r="B53" s="123" t="s">
        <v>586</v>
      </c>
      <c r="C53" s="252" t="s">
        <v>385</v>
      </c>
      <c r="D53" s="127">
        <f>J53-3</f>
        <v>-3</v>
      </c>
      <c r="E53" s="126">
        <f t="shared" ref="E53:E60" si="60">IF(ISBLANK(D53),"",D53)</f>
        <v>-3</v>
      </c>
      <c r="F53" s="127">
        <f>J53-1</f>
        <v>-1</v>
      </c>
      <c r="G53" s="129">
        <f t="shared" ref="G53:G60" si="61">IF(ISBLANK(F53),"",F53)</f>
        <v>-1</v>
      </c>
      <c r="H53" s="271">
        <f>$H$27</f>
        <v>0</v>
      </c>
      <c r="I53" s="253">
        <f>$I$27</f>
        <v>0</v>
      </c>
      <c r="J53" s="125">
        <f t="shared" ref="J53:J60" si="62">IF(ISBLANK(J27),0,J27)</f>
        <v>0</v>
      </c>
      <c r="K53" s="126">
        <f t="shared" ref="K53:K60" si="63">IF(ISBLANK(J53),"",J53)</f>
        <v>0</v>
      </c>
      <c r="L53" s="127" t="str">
        <f>IF(AD53=0,"",$J$53+AD53)</f>
        <v/>
      </c>
      <c r="M53" s="129" t="str">
        <f t="shared" ref="M53:M60" si="64">IF(ISBLANK(L53),"",L53)</f>
        <v/>
      </c>
      <c r="N53" s="127" t="str">
        <f>IF(AF53=0,"",$J$53+AF53)</f>
        <v/>
      </c>
      <c r="O53" s="129" t="str">
        <f t="shared" ref="O53:O60" si="65">IF(ISBLANK(N53),"",N53)</f>
        <v/>
      </c>
      <c r="P53" s="127" t="str">
        <f>IF(AH53=0,"",$J$53+AH53)</f>
        <v/>
      </c>
      <c r="Q53" s="129" t="str">
        <f t="shared" ref="Q53:Q60" si="66">IF(ISBLANK(P53),"",P53)</f>
        <v/>
      </c>
      <c r="R53" s="127" t="str">
        <f>IF(AJ53=0,"",$J$53+AJ53)</f>
        <v/>
      </c>
      <c r="S53" s="129" t="str">
        <f t="shared" ref="S53:S60" si="67">IF(ISBLANK(R53),"",R53)</f>
        <v/>
      </c>
      <c r="T53" s="127" t="str">
        <f>IF(AL53=0,"",$J$53+AL53)</f>
        <v/>
      </c>
      <c r="U53" s="129" t="str">
        <f t="shared" ref="U53:U60" si="68">IF(ISBLANK(T53),"",T53)</f>
        <v/>
      </c>
      <c r="V53" s="127" t="str">
        <f>IF(AN53=0,"",$J$53+AN53)</f>
        <v/>
      </c>
      <c r="W53" s="129" t="str">
        <f t="shared" ref="W53:W60" si="69">IF(ISBLANK(V53),"",V53)</f>
        <v/>
      </c>
      <c r="X53" s="127" t="str">
        <f>IF(AP53=0,"",$J$53+AP53)</f>
        <v/>
      </c>
      <c r="Y53" s="126" t="str">
        <f t="shared" ref="Y53:Y60" si="70">IF(ISBLANK(X53),"",X53)</f>
        <v/>
      </c>
      <c r="Z53" s="175" t="s">
        <v>387</v>
      </c>
      <c r="AA53" s="275"/>
      <c r="AC53" s="389">
        <v>1</v>
      </c>
      <c r="AD53" s="391">
        <f>IF(ISBLANK($AD$27),0,$AD$27)</f>
        <v>0</v>
      </c>
      <c r="AE53" s="392"/>
      <c r="AF53" s="391">
        <f>IF(ISBLANK($AF$27),0,$AF$27)</f>
        <v>0</v>
      </c>
      <c r="AG53" s="392"/>
      <c r="AH53" s="391">
        <f>IF(ISBLANK($AH$27),0,$AH$27)</f>
        <v>0</v>
      </c>
      <c r="AI53" s="392"/>
      <c r="AJ53" s="391">
        <f>IF(ISBLANK($AJ$27),0,$AJ$27)</f>
        <v>0</v>
      </c>
      <c r="AK53" s="392"/>
      <c r="AL53" s="391">
        <f>IF(ISBLANK($AL$27),0,$AL$27)</f>
        <v>0</v>
      </c>
      <c r="AM53" s="392"/>
      <c r="AN53" s="391">
        <f>IF(ISBLANK($AN$27),0,$AN$27)</f>
        <v>0</v>
      </c>
      <c r="AO53" s="392"/>
      <c r="AP53" s="391">
        <f>IF(ISBLANK($AP$27),0,$AP$27)</f>
        <v>0</v>
      </c>
      <c r="AQ53" s="392"/>
    </row>
    <row r="54" spans="1:43" s="110" customFormat="1" ht="17.25" hidden="1" customHeight="1">
      <c r="A54" s="496" t="s">
        <v>418</v>
      </c>
      <c r="B54" s="123" t="s">
        <v>586</v>
      </c>
      <c r="C54" s="252" t="s">
        <v>385</v>
      </c>
      <c r="D54" s="127">
        <f t="shared" ref="D54:D60" si="71">J54-4</f>
        <v>-4</v>
      </c>
      <c r="E54" s="129">
        <f t="shared" si="60"/>
        <v>-4</v>
      </c>
      <c r="F54" s="127">
        <f t="shared" ref="F54:F60" si="72">J54-2</f>
        <v>-2</v>
      </c>
      <c r="G54" s="129">
        <f t="shared" si="61"/>
        <v>-2</v>
      </c>
      <c r="H54" s="271">
        <f>$H$28</f>
        <v>0</v>
      </c>
      <c r="I54" s="253">
        <f>$I$28</f>
        <v>0</v>
      </c>
      <c r="J54" s="125">
        <f t="shared" si="62"/>
        <v>0</v>
      </c>
      <c r="K54" s="129">
        <f t="shared" si="63"/>
        <v>0</v>
      </c>
      <c r="L54" s="127" t="str">
        <f t="shared" ref="L54:L60" si="73">IF(AD54=0,"",$J$35+AD54)</f>
        <v/>
      </c>
      <c r="M54" s="129" t="str">
        <f t="shared" si="64"/>
        <v/>
      </c>
      <c r="N54" s="127" t="str">
        <f t="shared" ref="N54:N60" si="74">IF(AF54=0,"",$J$35+AF54)</f>
        <v/>
      </c>
      <c r="O54" s="129" t="str">
        <f t="shared" si="65"/>
        <v/>
      </c>
      <c r="P54" s="127" t="str">
        <f t="shared" ref="P54:P60" si="75">IF(AH54=0,"",$J$35+AH54)</f>
        <v/>
      </c>
      <c r="Q54" s="129" t="str">
        <f t="shared" si="66"/>
        <v/>
      </c>
      <c r="R54" s="127" t="str">
        <f t="shared" ref="R54:R60" si="76">IF(AJ54=0,"",$J$35+AJ54)</f>
        <v/>
      </c>
      <c r="S54" s="129" t="str">
        <f t="shared" si="67"/>
        <v/>
      </c>
      <c r="T54" s="127" t="str">
        <f t="shared" ref="T54:T60" si="77">IF(AL54=0,"",$J$35+AL54)</f>
        <v/>
      </c>
      <c r="U54" s="129" t="str">
        <f t="shared" si="68"/>
        <v/>
      </c>
      <c r="V54" s="127" t="str">
        <f t="shared" ref="V54:V60" si="78">IF(AN54=0,"",$J$35+AN54)</f>
        <v/>
      </c>
      <c r="W54" s="129" t="str">
        <f t="shared" si="69"/>
        <v/>
      </c>
      <c r="X54" s="127" t="str">
        <f t="shared" ref="X54:X60" si="79">IF(AP54=0,"",$J$35+AP54)</f>
        <v/>
      </c>
      <c r="Y54" s="126" t="str">
        <f t="shared" si="70"/>
        <v/>
      </c>
      <c r="Z54" s="175" t="s">
        <v>387</v>
      </c>
      <c r="AA54" s="275"/>
      <c r="AC54" s="389">
        <v>1</v>
      </c>
      <c r="AD54" s="391">
        <f>IF(ISBLANK($AD$28),0,$AD$28)</f>
        <v>0</v>
      </c>
      <c r="AE54" s="392"/>
      <c r="AF54" s="391">
        <f>IF(ISBLANK($AF$28),0,$AF$28)</f>
        <v>0</v>
      </c>
      <c r="AG54" s="392"/>
      <c r="AH54" s="391">
        <f>IF(ISBLANK($AH$28),0,$AH$28)</f>
        <v>0</v>
      </c>
      <c r="AI54" s="392"/>
      <c r="AJ54" s="391">
        <f>IF(ISBLANK($AJ$28),0,$AJ$28)</f>
        <v>0</v>
      </c>
      <c r="AK54" s="392"/>
      <c r="AL54" s="391">
        <f>IF(ISBLANK($AL$28),0,$AL$28)</f>
        <v>0</v>
      </c>
      <c r="AM54" s="392"/>
      <c r="AN54" s="391">
        <f>IF(ISBLANK($AN$28),0,$AN$28)</f>
        <v>0</v>
      </c>
      <c r="AO54" s="392"/>
      <c r="AP54" s="391">
        <f>IF(ISBLANK($AP$28),0,$AP$28)</f>
        <v>0</v>
      </c>
      <c r="AQ54" s="392"/>
    </row>
    <row r="55" spans="1:43" s="110" customFormat="1" ht="17.25" hidden="1" customHeight="1">
      <c r="A55" s="496" t="s">
        <v>412</v>
      </c>
      <c r="B55" s="123" t="s">
        <v>588</v>
      </c>
      <c r="C55" s="252" t="s">
        <v>385</v>
      </c>
      <c r="D55" s="127">
        <f t="shared" si="71"/>
        <v>-4</v>
      </c>
      <c r="E55" s="129">
        <f t="shared" si="60"/>
        <v>-4</v>
      </c>
      <c r="F55" s="127">
        <f t="shared" si="72"/>
        <v>-2</v>
      </c>
      <c r="G55" s="129">
        <f t="shared" si="61"/>
        <v>-2</v>
      </c>
      <c r="H55" s="271">
        <f>$H$29</f>
        <v>0</v>
      </c>
      <c r="I55" s="253">
        <f>$I$29</f>
        <v>0</v>
      </c>
      <c r="J55" s="125">
        <f t="shared" si="62"/>
        <v>0</v>
      </c>
      <c r="K55" s="129">
        <f t="shared" si="63"/>
        <v>0</v>
      </c>
      <c r="L55" s="127" t="str">
        <f t="shared" si="73"/>
        <v/>
      </c>
      <c r="M55" s="129" t="str">
        <f t="shared" si="64"/>
        <v/>
      </c>
      <c r="N55" s="127" t="str">
        <f t="shared" si="74"/>
        <v/>
      </c>
      <c r="O55" s="129" t="str">
        <f t="shared" si="65"/>
        <v/>
      </c>
      <c r="P55" s="127" t="str">
        <f t="shared" si="75"/>
        <v/>
      </c>
      <c r="Q55" s="129" t="str">
        <f t="shared" si="66"/>
        <v/>
      </c>
      <c r="R55" s="127" t="str">
        <f t="shared" si="76"/>
        <v/>
      </c>
      <c r="S55" s="129" t="str">
        <f t="shared" si="67"/>
        <v/>
      </c>
      <c r="T55" s="127" t="str">
        <f t="shared" si="77"/>
        <v/>
      </c>
      <c r="U55" s="129" t="str">
        <f t="shared" si="68"/>
        <v/>
      </c>
      <c r="V55" s="127" t="str">
        <f t="shared" si="78"/>
        <v/>
      </c>
      <c r="W55" s="129" t="str">
        <f t="shared" si="69"/>
        <v/>
      </c>
      <c r="X55" s="127" t="str">
        <f t="shared" si="79"/>
        <v/>
      </c>
      <c r="Y55" s="126" t="str">
        <f t="shared" si="70"/>
        <v/>
      </c>
      <c r="Z55" s="175" t="s">
        <v>387</v>
      </c>
      <c r="AA55" s="275"/>
      <c r="AC55" s="389">
        <v>1</v>
      </c>
      <c r="AD55" s="391">
        <f>IF(ISBLANK($AD$29),0,$AD$29)</f>
        <v>0</v>
      </c>
      <c r="AE55" s="392"/>
      <c r="AF55" s="391">
        <f>IF(ISBLANK($AF$29),0,$AF$29)</f>
        <v>0</v>
      </c>
      <c r="AG55" s="392"/>
      <c r="AH55" s="391">
        <f>IF(ISBLANK($AH$29),0,$AH$29)</f>
        <v>0</v>
      </c>
      <c r="AI55" s="392"/>
      <c r="AJ55" s="391">
        <f>IF(ISBLANK($AJ$29),0,$AJ$29)</f>
        <v>0</v>
      </c>
      <c r="AK55" s="392"/>
      <c r="AL55" s="391">
        <f>IF(ISBLANK($AL$29),0,$AL$29)</f>
        <v>0</v>
      </c>
      <c r="AM55" s="392"/>
      <c r="AN55" s="391">
        <f>IF(ISBLANK($AN$29),0,$AN$29)</f>
        <v>0</v>
      </c>
      <c r="AO55" s="392"/>
      <c r="AP55" s="391">
        <f>IF(ISBLANK($AP$29),0,$AP$29)</f>
        <v>0</v>
      </c>
      <c r="AQ55" s="392"/>
    </row>
    <row r="56" spans="1:43" s="110" customFormat="1" ht="17.25" hidden="1" customHeight="1">
      <c r="A56" s="496"/>
      <c r="B56" s="123"/>
      <c r="C56" s="252">
        <f>$C$30</f>
        <v>0</v>
      </c>
      <c r="D56" s="127">
        <f t="shared" si="71"/>
        <v>-4</v>
      </c>
      <c r="E56" s="129">
        <f t="shared" si="60"/>
        <v>-4</v>
      </c>
      <c r="F56" s="127">
        <f t="shared" si="72"/>
        <v>-2</v>
      </c>
      <c r="G56" s="129">
        <f t="shared" si="61"/>
        <v>-2</v>
      </c>
      <c r="H56" s="271">
        <f>$H$30</f>
        <v>0</v>
      </c>
      <c r="I56" s="253">
        <f>$I$30</f>
        <v>0</v>
      </c>
      <c r="J56" s="125">
        <f t="shared" si="62"/>
        <v>0</v>
      </c>
      <c r="K56" s="129">
        <f t="shared" si="63"/>
        <v>0</v>
      </c>
      <c r="L56" s="127" t="str">
        <f t="shared" si="73"/>
        <v/>
      </c>
      <c r="M56" s="129" t="str">
        <f t="shared" si="64"/>
        <v/>
      </c>
      <c r="N56" s="127" t="str">
        <f t="shared" si="74"/>
        <v/>
      </c>
      <c r="O56" s="129" t="str">
        <f t="shared" si="65"/>
        <v/>
      </c>
      <c r="P56" s="127" t="str">
        <f t="shared" si="75"/>
        <v/>
      </c>
      <c r="Q56" s="129" t="str">
        <f t="shared" si="66"/>
        <v/>
      </c>
      <c r="R56" s="127" t="str">
        <f t="shared" si="76"/>
        <v/>
      </c>
      <c r="S56" s="129" t="str">
        <f t="shared" si="67"/>
        <v/>
      </c>
      <c r="T56" s="127" t="str">
        <f t="shared" si="77"/>
        <v/>
      </c>
      <c r="U56" s="129" t="str">
        <f t="shared" si="68"/>
        <v/>
      </c>
      <c r="V56" s="127" t="str">
        <f t="shared" si="78"/>
        <v/>
      </c>
      <c r="W56" s="129" t="str">
        <f t="shared" si="69"/>
        <v/>
      </c>
      <c r="X56" s="127" t="str">
        <f t="shared" si="79"/>
        <v/>
      </c>
      <c r="Y56" s="126" t="str">
        <f t="shared" si="70"/>
        <v/>
      </c>
      <c r="Z56" s="175" t="s">
        <v>387</v>
      </c>
      <c r="AA56" s="275"/>
      <c r="AC56" s="389">
        <v>1</v>
      </c>
      <c r="AD56" s="390">
        <f>IF(ISBLANK($AD$30),0,$AD$30)</f>
        <v>0</v>
      </c>
      <c r="AE56" s="390"/>
      <c r="AF56" s="390">
        <f>IF(ISBLANK($AF$30),0,$AF$30)</f>
        <v>0</v>
      </c>
      <c r="AG56" s="390"/>
      <c r="AH56" s="390">
        <f>IF(ISBLANK($AH$30),0,$AH$30)</f>
        <v>0</v>
      </c>
      <c r="AI56" s="390"/>
      <c r="AJ56" s="390">
        <f>IF(ISBLANK($AJ$30),0,$AJ$30)</f>
        <v>0</v>
      </c>
      <c r="AK56" s="390"/>
      <c r="AL56" s="390">
        <f>IF(ISBLANK($AL$30),0,$AL$30)</f>
        <v>0</v>
      </c>
      <c r="AM56" s="390"/>
      <c r="AN56" s="390">
        <f>IF(ISBLANK($AN$30),0,$AN$30)</f>
        <v>0</v>
      </c>
      <c r="AO56" s="390"/>
      <c r="AP56" s="390">
        <f>IF(ISBLANK($AP$30),0,$AP$30)</f>
        <v>0</v>
      </c>
      <c r="AQ56" s="390"/>
    </row>
    <row r="57" spans="1:43" s="110" customFormat="1" ht="17.25" hidden="1" customHeight="1">
      <c r="A57" s="496"/>
      <c r="B57" s="123"/>
      <c r="C57" s="252">
        <f>$C$31</f>
        <v>0</v>
      </c>
      <c r="D57" s="127">
        <f t="shared" si="71"/>
        <v>-4</v>
      </c>
      <c r="E57" s="129">
        <f t="shared" si="60"/>
        <v>-4</v>
      </c>
      <c r="F57" s="127">
        <f t="shared" si="72"/>
        <v>-2</v>
      </c>
      <c r="G57" s="129">
        <f t="shared" si="61"/>
        <v>-2</v>
      </c>
      <c r="H57" s="271">
        <f>$H$31</f>
        <v>0</v>
      </c>
      <c r="I57" s="253">
        <f>$I$31</f>
        <v>0</v>
      </c>
      <c r="J57" s="125">
        <f t="shared" si="62"/>
        <v>0</v>
      </c>
      <c r="K57" s="129">
        <f t="shared" si="63"/>
        <v>0</v>
      </c>
      <c r="L57" s="127" t="str">
        <f t="shared" si="73"/>
        <v/>
      </c>
      <c r="M57" s="129" t="str">
        <f t="shared" si="64"/>
        <v/>
      </c>
      <c r="N57" s="127" t="str">
        <f t="shared" si="74"/>
        <v/>
      </c>
      <c r="O57" s="129" t="str">
        <f t="shared" si="65"/>
        <v/>
      </c>
      <c r="P57" s="127" t="str">
        <f t="shared" si="75"/>
        <v/>
      </c>
      <c r="Q57" s="129" t="str">
        <f t="shared" si="66"/>
        <v/>
      </c>
      <c r="R57" s="127" t="str">
        <f t="shared" si="76"/>
        <v/>
      </c>
      <c r="S57" s="129" t="str">
        <f t="shared" si="67"/>
        <v/>
      </c>
      <c r="T57" s="127" t="str">
        <f t="shared" si="77"/>
        <v/>
      </c>
      <c r="U57" s="129" t="str">
        <f t="shared" si="68"/>
        <v/>
      </c>
      <c r="V57" s="127" t="str">
        <f t="shared" si="78"/>
        <v/>
      </c>
      <c r="W57" s="129" t="str">
        <f t="shared" si="69"/>
        <v/>
      </c>
      <c r="X57" s="127" t="str">
        <f t="shared" si="79"/>
        <v/>
      </c>
      <c r="Y57" s="126" t="str">
        <f t="shared" si="70"/>
        <v/>
      </c>
      <c r="Z57" s="175" t="s">
        <v>387</v>
      </c>
      <c r="AA57" s="275"/>
      <c r="AC57" s="389">
        <v>1</v>
      </c>
      <c r="AD57" s="393">
        <f>IF(ISBLANK($AD$31),0,$AD$31)</f>
        <v>0</v>
      </c>
      <c r="AE57" s="394"/>
      <c r="AF57" s="390">
        <f>IF(ISBLANK($AF$31),0,$AF$31)</f>
        <v>0</v>
      </c>
      <c r="AG57" s="390"/>
      <c r="AH57" s="390">
        <f>IF(ISBLANK($AH$30),0,$AH$31)</f>
        <v>0</v>
      </c>
      <c r="AI57" s="390"/>
      <c r="AJ57" s="390">
        <f>IF(ISBLANK($AJ$31),0,$AJ$31)</f>
        <v>0</v>
      </c>
      <c r="AK57" s="390"/>
      <c r="AL57" s="390">
        <f>IF(ISBLANK($AL$31),0,$AL$31)</f>
        <v>0</v>
      </c>
      <c r="AM57" s="390"/>
      <c r="AN57" s="390">
        <f>IF(ISBLANK($AN$31),0,$AN$31)</f>
        <v>0</v>
      </c>
      <c r="AO57" s="390"/>
      <c r="AP57" s="390">
        <f>IF(ISBLANK($AP$31),0,$AP$31)</f>
        <v>0</v>
      </c>
      <c r="AQ57" s="390"/>
    </row>
    <row r="58" spans="1:43" s="110" customFormat="1" ht="17.25" hidden="1" customHeight="1">
      <c r="A58" s="496"/>
      <c r="B58" s="123"/>
      <c r="C58" s="252">
        <f>$C$32</f>
        <v>0</v>
      </c>
      <c r="D58" s="127">
        <f t="shared" si="71"/>
        <v>-4</v>
      </c>
      <c r="E58" s="129">
        <f t="shared" si="60"/>
        <v>-4</v>
      </c>
      <c r="F58" s="127">
        <f t="shared" si="72"/>
        <v>-2</v>
      </c>
      <c r="G58" s="129">
        <f t="shared" si="61"/>
        <v>-2</v>
      </c>
      <c r="H58" s="271">
        <f>$H$32</f>
        <v>0</v>
      </c>
      <c r="I58" s="253">
        <f>$I$32</f>
        <v>0</v>
      </c>
      <c r="J58" s="125">
        <f t="shared" si="62"/>
        <v>0</v>
      </c>
      <c r="K58" s="129">
        <f t="shared" si="63"/>
        <v>0</v>
      </c>
      <c r="L58" s="127" t="str">
        <f t="shared" si="73"/>
        <v/>
      </c>
      <c r="M58" s="129" t="str">
        <f t="shared" si="64"/>
        <v/>
      </c>
      <c r="N58" s="127" t="str">
        <f t="shared" si="74"/>
        <v/>
      </c>
      <c r="O58" s="129" t="str">
        <f t="shared" si="65"/>
        <v/>
      </c>
      <c r="P58" s="127" t="str">
        <f t="shared" si="75"/>
        <v/>
      </c>
      <c r="Q58" s="129" t="str">
        <f t="shared" si="66"/>
        <v/>
      </c>
      <c r="R58" s="127" t="str">
        <f t="shared" si="76"/>
        <v/>
      </c>
      <c r="S58" s="129" t="str">
        <f t="shared" si="67"/>
        <v/>
      </c>
      <c r="T58" s="127" t="str">
        <f t="shared" si="77"/>
        <v/>
      </c>
      <c r="U58" s="129" t="str">
        <f t="shared" si="68"/>
        <v/>
      </c>
      <c r="V58" s="127" t="str">
        <f t="shared" si="78"/>
        <v/>
      </c>
      <c r="W58" s="129" t="str">
        <f t="shared" si="69"/>
        <v/>
      </c>
      <c r="X58" s="127" t="str">
        <f t="shared" si="79"/>
        <v/>
      </c>
      <c r="Y58" s="126" t="str">
        <f t="shared" si="70"/>
        <v/>
      </c>
      <c r="Z58" s="175" t="s">
        <v>387</v>
      </c>
      <c r="AA58" s="275"/>
      <c r="AC58" s="389">
        <v>1</v>
      </c>
      <c r="AD58" s="390">
        <f>IF(ISBLANK($AD$32),0,$AD$32)</f>
        <v>0</v>
      </c>
      <c r="AE58" s="390"/>
      <c r="AF58" s="390">
        <f>IF(ISBLANK($AF$32),0,$AF$32)</f>
        <v>0</v>
      </c>
      <c r="AG58" s="390"/>
      <c r="AH58" s="390">
        <f>IF(ISBLANK($AH$32),0,$AH$32)</f>
        <v>0</v>
      </c>
      <c r="AI58" s="390"/>
      <c r="AJ58" s="390">
        <f>IF(ISBLANK($AJ$32),0,$AJ$32)</f>
        <v>0</v>
      </c>
      <c r="AK58" s="390"/>
      <c r="AL58" s="390">
        <f>IF(ISBLANK($AL$32),0,$AL$32)</f>
        <v>0</v>
      </c>
      <c r="AM58" s="390"/>
      <c r="AN58" s="390">
        <f>IF(ISBLANK($AN$32),0,$AN$32)</f>
        <v>0</v>
      </c>
      <c r="AO58" s="390"/>
      <c r="AP58" s="390">
        <f>IF(ISBLANK($AP$32),0,$AP$32)</f>
        <v>0</v>
      </c>
      <c r="AQ58" s="390"/>
    </row>
    <row r="59" spans="1:43" s="110" customFormat="1" ht="17.25" hidden="1" customHeight="1">
      <c r="A59" s="496"/>
      <c r="B59" s="123"/>
      <c r="C59" s="252">
        <f>$C$33</f>
        <v>0</v>
      </c>
      <c r="D59" s="127">
        <f t="shared" si="71"/>
        <v>-4</v>
      </c>
      <c r="E59" s="129">
        <f t="shared" si="60"/>
        <v>-4</v>
      </c>
      <c r="F59" s="127">
        <f t="shared" si="72"/>
        <v>-2</v>
      </c>
      <c r="G59" s="129">
        <f t="shared" si="61"/>
        <v>-2</v>
      </c>
      <c r="H59" s="271">
        <f>$H$33</f>
        <v>0</v>
      </c>
      <c r="I59" s="253">
        <f>$I$33</f>
        <v>0</v>
      </c>
      <c r="J59" s="125">
        <f t="shared" si="62"/>
        <v>0</v>
      </c>
      <c r="K59" s="129">
        <f t="shared" si="63"/>
        <v>0</v>
      </c>
      <c r="L59" s="127" t="str">
        <f t="shared" si="73"/>
        <v/>
      </c>
      <c r="M59" s="129" t="str">
        <f t="shared" si="64"/>
        <v/>
      </c>
      <c r="N59" s="127" t="str">
        <f t="shared" si="74"/>
        <v/>
      </c>
      <c r="O59" s="129" t="str">
        <f t="shared" si="65"/>
        <v/>
      </c>
      <c r="P59" s="127" t="str">
        <f t="shared" si="75"/>
        <v/>
      </c>
      <c r="Q59" s="129" t="str">
        <f t="shared" si="66"/>
        <v/>
      </c>
      <c r="R59" s="127" t="str">
        <f t="shared" si="76"/>
        <v/>
      </c>
      <c r="S59" s="129" t="str">
        <f t="shared" si="67"/>
        <v/>
      </c>
      <c r="T59" s="127" t="str">
        <f t="shared" si="77"/>
        <v/>
      </c>
      <c r="U59" s="129" t="str">
        <f t="shared" si="68"/>
        <v/>
      </c>
      <c r="V59" s="127" t="str">
        <f t="shared" si="78"/>
        <v/>
      </c>
      <c r="W59" s="129" t="str">
        <f t="shared" si="69"/>
        <v/>
      </c>
      <c r="X59" s="127" t="str">
        <f t="shared" si="79"/>
        <v/>
      </c>
      <c r="Y59" s="126" t="str">
        <f t="shared" si="70"/>
        <v/>
      </c>
      <c r="Z59" s="175" t="s">
        <v>387</v>
      </c>
      <c r="AA59" s="275"/>
      <c r="AC59" s="389">
        <v>1</v>
      </c>
      <c r="AD59" s="390">
        <f>IF(ISBLANK($AD$33),0,$AD$33)</f>
        <v>0</v>
      </c>
      <c r="AE59" s="390"/>
      <c r="AF59" s="390">
        <f>IF(ISBLANK($AF$33),0,$AF$33)</f>
        <v>0</v>
      </c>
      <c r="AG59" s="390"/>
      <c r="AH59" s="390">
        <f>IF(ISBLANK($AH$33),0,$AH$33)</f>
        <v>0</v>
      </c>
      <c r="AI59" s="390"/>
      <c r="AJ59" s="390">
        <f>IF(ISBLANK($AJ$33),0,$AJ$33)</f>
        <v>0</v>
      </c>
      <c r="AK59" s="390"/>
      <c r="AL59" s="390">
        <f>IF(ISBLANK($AL$33),0,$AL$3)</f>
        <v>0</v>
      </c>
      <c r="AM59" s="390"/>
      <c r="AN59" s="390">
        <f>IF(ISBLANK($AN$33),0,$AN$33)</f>
        <v>0</v>
      </c>
      <c r="AO59" s="390"/>
      <c r="AP59" s="390">
        <f>IF(ISBLANK($AP$33),0,$AP$33)</f>
        <v>0</v>
      </c>
      <c r="AQ59" s="390"/>
    </row>
    <row r="60" spans="1:43" s="110" customFormat="1" ht="2.25" hidden="1" customHeight="1" thickBot="1">
      <c r="A60" s="496"/>
      <c r="B60" s="123"/>
      <c r="C60" s="252">
        <f>$C$34</f>
        <v>0</v>
      </c>
      <c r="D60" s="127">
        <f t="shared" si="71"/>
        <v>-4</v>
      </c>
      <c r="E60" s="129">
        <f t="shared" si="60"/>
        <v>-4</v>
      </c>
      <c r="F60" s="127">
        <f t="shared" si="72"/>
        <v>-2</v>
      </c>
      <c r="G60" s="129">
        <f t="shared" si="61"/>
        <v>-2</v>
      </c>
      <c r="H60" s="271">
        <f>$H$34</f>
        <v>0</v>
      </c>
      <c r="I60" s="253">
        <f>$I$34</f>
        <v>0</v>
      </c>
      <c r="J60" s="127">
        <f t="shared" si="62"/>
        <v>0</v>
      </c>
      <c r="K60" s="129">
        <f t="shared" si="63"/>
        <v>0</v>
      </c>
      <c r="L60" s="127" t="str">
        <f t="shared" si="73"/>
        <v/>
      </c>
      <c r="M60" s="129" t="str">
        <f t="shared" si="64"/>
        <v/>
      </c>
      <c r="N60" s="127" t="str">
        <f t="shared" si="74"/>
        <v/>
      </c>
      <c r="O60" s="129" t="str">
        <f t="shared" si="65"/>
        <v/>
      </c>
      <c r="P60" s="127" t="str">
        <f t="shared" si="75"/>
        <v/>
      </c>
      <c r="Q60" s="129" t="str">
        <f t="shared" si="66"/>
        <v/>
      </c>
      <c r="R60" s="127" t="str">
        <f t="shared" si="76"/>
        <v/>
      </c>
      <c r="S60" s="129" t="str">
        <f t="shared" si="67"/>
        <v/>
      </c>
      <c r="T60" s="127" t="str">
        <f t="shared" si="77"/>
        <v/>
      </c>
      <c r="U60" s="129" t="str">
        <f t="shared" si="68"/>
        <v/>
      </c>
      <c r="V60" s="127" t="str">
        <f t="shared" si="78"/>
        <v/>
      </c>
      <c r="W60" s="129" t="str">
        <f t="shared" si="69"/>
        <v/>
      </c>
      <c r="X60" s="127" t="str">
        <f t="shared" si="79"/>
        <v/>
      </c>
      <c r="Y60" s="126" t="str">
        <f t="shared" si="70"/>
        <v/>
      </c>
      <c r="Z60" s="175" t="s">
        <v>387</v>
      </c>
      <c r="AA60" s="275"/>
      <c r="AC60" s="389">
        <v>1</v>
      </c>
      <c r="AD60" s="390">
        <f>IF(ISBLANK($AD$34),0,$AD$34)</f>
        <v>0</v>
      </c>
      <c r="AE60" s="390"/>
      <c r="AF60" s="390">
        <f>IF(ISBLANK($AF$34),0,$AF$34)</f>
        <v>0</v>
      </c>
      <c r="AG60" s="390"/>
      <c r="AH60" s="390">
        <f>IF(ISBLANK($AH$34),0,$AH$34)</f>
        <v>0</v>
      </c>
      <c r="AI60" s="390"/>
      <c r="AJ60" s="390">
        <f>IF(ISBLANK($AJ$34),0,$AJ$34)</f>
        <v>0</v>
      </c>
      <c r="AK60" s="390"/>
      <c r="AL60" s="390">
        <f>IF(ISBLANK($AL$34),0,$AL$34)</f>
        <v>0</v>
      </c>
      <c r="AM60" s="390"/>
      <c r="AN60" s="390">
        <f>IF(ISBLANK($AN$34),0,$AN$34)</f>
        <v>0</v>
      </c>
      <c r="AO60" s="390"/>
      <c r="AP60" s="390">
        <f>IF(ISBLANK($AP$34),0,$AP$34)</f>
        <v>0</v>
      </c>
      <c r="AQ60" s="390"/>
    </row>
    <row r="61" spans="1:43" s="110" customFormat="1" ht="18.75" customHeight="1" thickBot="1">
      <c r="A61" s="497" t="s">
        <v>612</v>
      </c>
      <c r="B61" s="498" t="s">
        <v>646</v>
      </c>
      <c r="C61" s="243" t="s">
        <v>406</v>
      </c>
      <c r="D61" s="146">
        <v>43430</v>
      </c>
      <c r="E61" s="161">
        <v>43430</v>
      </c>
      <c r="F61" s="146">
        <v>43433</v>
      </c>
      <c r="G61" s="161">
        <v>43433</v>
      </c>
      <c r="H61" s="272" t="s">
        <v>407</v>
      </c>
      <c r="I61" s="244" t="s">
        <v>382</v>
      </c>
      <c r="J61" s="144">
        <v>43434</v>
      </c>
      <c r="K61" s="161">
        <v>43434</v>
      </c>
      <c r="L61" s="146"/>
      <c r="M61" s="161"/>
      <c r="N61" s="146"/>
      <c r="O61" s="161"/>
      <c r="P61" s="146">
        <v>43439</v>
      </c>
      <c r="Q61" s="161">
        <v>43439</v>
      </c>
      <c r="R61" s="146"/>
      <c r="S61" s="161"/>
      <c r="T61" s="146"/>
      <c r="U61" s="161"/>
      <c r="V61" s="146"/>
      <c r="W61" s="161"/>
      <c r="X61" s="146"/>
      <c r="Y61" s="145"/>
      <c r="Z61" s="180" t="s">
        <v>36</v>
      </c>
      <c r="AA61" s="386"/>
      <c r="AC61" s="389"/>
      <c r="AD61" s="391">
        <f>IF(ISBLANK($AD$9),0,$AD$9)</f>
        <v>0</v>
      </c>
      <c r="AE61" s="392"/>
      <c r="AF61" s="391">
        <f>IF(ISBLANK($AF$9),0,$AF$9)</f>
        <v>0</v>
      </c>
      <c r="AG61" s="392"/>
      <c r="AH61" s="391">
        <f>IF(ISBLANK($AH$9),0,$AH$9)</f>
        <v>0</v>
      </c>
      <c r="AI61" s="392"/>
      <c r="AJ61" s="391">
        <f>IF(ISBLANK($AJ$9),0,$AJ$9)</f>
        <v>0</v>
      </c>
      <c r="AK61" s="392"/>
      <c r="AL61" s="391">
        <f>IF(ISBLANK($AL$9),0,$AL$9)</f>
        <v>0</v>
      </c>
      <c r="AM61" s="392"/>
      <c r="AN61" s="391">
        <f>IF(ISBLANK($AN$9),0,$AN$9)</f>
        <v>0</v>
      </c>
      <c r="AO61" s="392"/>
      <c r="AP61" s="391">
        <f>IF(ISBLANK($AP$9),0,$AP$9)</f>
        <v>6</v>
      </c>
      <c r="AQ61" s="392"/>
    </row>
    <row r="62" spans="1:43" s="110" customFormat="1" ht="17.25" customHeight="1">
      <c r="A62" s="488" t="s">
        <v>419</v>
      </c>
      <c r="B62" s="192" t="s">
        <v>620</v>
      </c>
      <c r="C62" s="241" t="s">
        <v>383</v>
      </c>
      <c r="D62" s="190">
        <v>43432</v>
      </c>
      <c r="E62" s="191">
        <v>43432</v>
      </c>
      <c r="F62" s="190">
        <v>43435</v>
      </c>
      <c r="G62" s="191">
        <v>43435</v>
      </c>
      <c r="H62" s="273" t="s">
        <v>389</v>
      </c>
      <c r="I62" s="240" t="s">
        <v>382</v>
      </c>
      <c r="J62" s="130">
        <v>43435</v>
      </c>
      <c r="K62" s="191">
        <v>43435</v>
      </c>
      <c r="L62" s="190">
        <v>43439</v>
      </c>
      <c r="M62" s="191">
        <v>43439</v>
      </c>
      <c r="N62" s="190">
        <v>43440</v>
      </c>
      <c r="O62" s="191">
        <v>43440</v>
      </c>
      <c r="P62" s="190">
        <v>43441</v>
      </c>
      <c r="Q62" s="191">
        <v>43441</v>
      </c>
      <c r="R62" s="190"/>
      <c r="S62" s="191"/>
      <c r="T62" s="190"/>
      <c r="U62" s="191"/>
      <c r="V62" s="190"/>
      <c r="W62" s="191"/>
      <c r="X62" s="190"/>
      <c r="Y62" s="131"/>
      <c r="Z62" s="193" t="s">
        <v>33</v>
      </c>
      <c r="AA62" s="278"/>
      <c r="AC62" s="389"/>
      <c r="AD62" s="391">
        <f>IF(ISBLANK($AD$10),0,$AD$10)</f>
        <v>4</v>
      </c>
      <c r="AE62" s="392"/>
      <c r="AF62" s="391">
        <f>IF(ISBLANK($AF$10),0,$AF$10)</f>
        <v>5</v>
      </c>
      <c r="AG62" s="392"/>
      <c r="AH62" s="391">
        <f>IF(ISBLANK($AH$10),0,$AH$10)</f>
        <v>6</v>
      </c>
      <c r="AI62" s="392"/>
      <c r="AJ62" s="391">
        <f>IF(ISBLANK($AJ$10),0,$AJ$10)</f>
        <v>0</v>
      </c>
      <c r="AK62" s="392"/>
      <c r="AL62" s="391">
        <f>IF(ISBLANK($AL$10),0,$AL$10)</f>
        <v>0</v>
      </c>
      <c r="AM62" s="392"/>
      <c r="AN62" s="391">
        <f>IF(ISBLANK($AN$10),0,$AN$10)</f>
        <v>0</v>
      </c>
      <c r="AO62" s="392"/>
      <c r="AP62" s="391">
        <f>IF(ISBLANK($AP$10),0,$AP$10)</f>
        <v>0</v>
      </c>
      <c r="AQ62" s="392"/>
    </row>
    <row r="63" spans="1:43" s="110" customFormat="1" ht="17.25" customHeight="1">
      <c r="A63" s="488" t="s">
        <v>589</v>
      </c>
      <c r="B63" s="493" t="s">
        <v>591</v>
      </c>
      <c r="C63" s="241" t="s">
        <v>390</v>
      </c>
      <c r="D63" s="127">
        <v>43432</v>
      </c>
      <c r="E63" s="129">
        <v>43432</v>
      </c>
      <c r="F63" s="127">
        <v>43434</v>
      </c>
      <c r="G63" s="129">
        <v>43434</v>
      </c>
      <c r="H63" s="273" t="s">
        <v>392</v>
      </c>
      <c r="I63" s="240" t="s">
        <v>382</v>
      </c>
      <c r="J63" s="125">
        <v>43435</v>
      </c>
      <c r="K63" s="129">
        <v>43435</v>
      </c>
      <c r="L63" s="127">
        <v>43440</v>
      </c>
      <c r="M63" s="129">
        <v>43440</v>
      </c>
      <c r="N63" s="127">
        <v>43440</v>
      </c>
      <c r="O63" s="129">
        <v>43440</v>
      </c>
      <c r="P63" s="127">
        <v>43441</v>
      </c>
      <c r="Q63" s="129">
        <v>43441</v>
      </c>
      <c r="R63" s="127"/>
      <c r="S63" s="129"/>
      <c r="T63" s="127"/>
      <c r="U63" s="129"/>
      <c r="V63" s="127"/>
      <c r="W63" s="129"/>
      <c r="X63" s="127"/>
      <c r="Y63" s="126"/>
      <c r="Z63" s="193" t="s">
        <v>37</v>
      </c>
      <c r="AA63" s="276"/>
      <c r="AC63" s="389"/>
      <c r="AD63" s="391">
        <f>IF(ISBLANK($AD$11),0,$AD$11)</f>
        <v>4</v>
      </c>
      <c r="AE63" s="392"/>
      <c r="AF63" s="391">
        <f>IF(ISBLANK($AF$11),0,$AF$11)</f>
        <v>0</v>
      </c>
      <c r="AG63" s="392"/>
      <c r="AH63" s="391">
        <f>IF(ISBLANK($AH$11),0,$AH$11)</f>
        <v>5</v>
      </c>
      <c r="AI63" s="392"/>
      <c r="AJ63" s="391">
        <f>IF(ISBLANK($AJ$11),0,$AJ$11)</f>
        <v>0</v>
      </c>
      <c r="AK63" s="392"/>
      <c r="AL63" s="391">
        <f>IF(ISBLANK($AL$11),0,$AL$11)</f>
        <v>0</v>
      </c>
      <c r="AM63" s="392"/>
      <c r="AN63" s="391">
        <f>IF(ISBLANK($AN$11),0,$AN$11)</f>
        <v>0</v>
      </c>
      <c r="AO63" s="392"/>
      <c r="AP63" s="391">
        <f>IF(ISBLANK($AP$11),0,$AP$11)</f>
        <v>0</v>
      </c>
      <c r="AQ63" s="392"/>
    </row>
    <row r="64" spans="1:43" s="110" customFormat="1" ht="18.75" customHeight="1">
      <c r="A64" s="488" t="s">
        <v>115</v>
      </c>
      <c r="B64" s="192" t="s">
        <v>614</v>
      </c>
      <c r="C64" s="241" t="s">
        <v>38</v>
      </c>
      <c r="D64" s="127">
        <v>43432</v>
      </c>
      <c r="E64" s="129">
        <v>43432</v>
      </c>
      <c r="F64" s="127">
        <v>43435</v>
      </c>
      <c r="G64" s="129">
        <v>43435</v>
      </c>
      <c r="H64" s="273" t="s">
        <v>384</v>
      </c>
      <c r="I64" s="240" t="s">
        <v>382</v>
      </c>
      <c r="J64" s="125">
        <v>43435</v>
      </c>
      <c r="K64" s="129">
        <v>43435</v>
      </c>
      <c r="L64" s="127"/>
      <c r="M64" s="129"/>
      <c r="N64" s="127"/>
      <c r="O64" s="129"/>
      <c r="P64" s="127"/>
      <c r="Q64" s="129"/>
      <c r="R64" s="127">
        <v>43438</v>
      </c>
      <c r="S64" s="129">
        <v>43438</v>
      </c>
      <c r="T64" s="127">
        <v>43439</v>
      </c>
      <c r="U64" s="129">
        <v>43439</v>
      </c>
      <c r="V64" s="127"/>
      <c r="W64" s="129"/>
      <c r="X64" s="127"/>
      <c r="Y64" s="126"/>
      <c r="Z64" s="193" t="s">
        <v>37</v>
      </c>
      <c r="AA64" s="275"/>
      <c r="AC64" s="389">
        <v>2</v>
      </c>
      <c r="AD64" s="391">
        <f>IF(ISBLANK($AD$12),0,$AD$12)</f>
        <v>0</v>
      </c>
      <c r="AE64" s="392"/>
      <c r="AF64" s="391">
        <f>IF(ISBLANK($AF$12),0,$AF$12)</f>
        <v>0</v>
      </c>
      <c r="AG64" s="392"/>
      <c r="AH64" s="391">
        <f>IF(ISBLANK($AH$12),0,$AH$12)</f>
        <v>0</v>
      </c>
      <c r="AI64" s="392"/>
      <c r="AJ64" s="391">
        <f>IF(ISBLANK($AJ$12),0,$AJ$12)</f>
        <v>4</v>
      </c>
      <c r="AK64" s="392"/>
      <c r="AL64" s="391">
        <f>IF(ISBLANK($AL$12),0,$AL$12)</f>
        <v>5</v>
      </c>
      <c r="AM64" s="392"/>
      <c r="AN64" s="391">
        <f>IF(ISBLANK($AN$12),0,$AN$12)</f>
        <v>0</v>
      </c>
      <c r="AO64" s="392"/>
      <c r="AP64" s="391">
        <f>IF(ISBLANK($AP$12),0,$AP$12)</f>
        <v>0</v>
      </c>
      <c r="AQ64" s="392"/>
    </row>
    <row r="65" spans="1:43" s="110" customFormat="1" ht="18.75" customHeight="1">
      <c r="A65" s="488" t="s">
        <v>638</v>
      </c>
      <c r="B65" s="192" t="s">
        <v>601</v>
      </c>
      <c r="C65" s="241" t="s">
        <v>403</v>
      </c>
      <c r="D65" s="127">
        <v>43432</v>
      </c>
      <c r="E65" s="129">
        <v>43432</v>
      </c>
      <c r="F65" s="127">
        <v>43433</v>
      </c>
      <c r="G65" s="129">
        <v>43433</v>
      </c>
      <c r="H65" s="273" t="s">
        <v>399</v>
      </c>
      <c r="I65" s="240" t="s">
        <v>382</v>
      </c>
      <c r="J65" s="125">
        <v>43435</v>
      </c>
      <c r="K65" s="129">
        <v>43435</v>
      </c>
      <c r="L65" s="127">
        <v>43438</v>
      </c>
      <c r="M65" s="129">
        <v>43438</v>
      </c>
      <c r="N65" s="127">
        <v>43439</v>
      </c>
      <c r="O65" s="129">
        <v>43439</v>
      </c>
      <c r="P65" s="127">
        <v>43440</v>
      </c>
      <c r="Q65" s="129">
        <v>43440</v>
      </c>
      <c r="R65" s="127"/>
      <c r="S65" s="129"/>
      <c r="T65" s="127"/>
      <c r="U65" s="129"/>
      <c r="V65" s="127"/>
      <c r="W65" s="129"/>
      <c r="X65" s="127"/>
      <c r="Y65" s="126"/>
      <c r="Z65" s="193" t="s">
        <v>30</v>
      </c>
      <c r="AA65" s="276"/>
      <c r="AC65" s="389">
        <v>2</v>
      </c>
      <c r="AD65" s="391">
        <f>IF(ISBLANK($AD$13),0,$AD$13)</f>
        <v>0</v>
      </c>
      <c r="AE65" s="392"/>
      <c r="AF65" s="391">
        <f>IF(ISBLANK($AF$13),0,$AF$13)</f>
        <v>0</v>
      </c>
      <c r="AG65" s="392"/>
      <c r="AH65" s="391">
        <f>IF(ISBLANK($AH$13),0,$AH$13)</f>
        <v>0</v>
      </c>
      <c r="AI65" s="392"/>
      <c r="AJ65" s="391">
        <f>IF(ISBLANK($AJ$13),0,$AJ$13)</f>
        <v>0</v>
      </c>
      <c r="AK65" s="392"/>
      <c r="AL65" s="391">
        <f>IF(ISBLANK($AL$13),0,$AL$13)</f>
        <v>0</v>
      </c>
      <c r="AM65" s="392"/>
      <c r="AN65" s="391">
        <f>IF(ISBLANK($AN$13),0,$AN$13)</f>
        <v>0</v>
      </c>
      <c r="AO65" s="392"/>
      <c r="AP65" s="391">
        <f>IF(ISBLANK($AP$13),0,$AP$13)</f>
        <v>8</v>
      </c>
      <c r="AQ65" s="392"/>
    </row>
    <row r="66" spans="1:43" s="110" customFormat="1">
      <c r="A66" s="499" t="s">
        <v>424</v>
      </c>
      <c r="B66" s="192" t="s">
        <v>651</v>
      </c>
      <c r="C66" s="241" t="s">
        <v>649</v>
      </c>
      <c r="D66" s="127">
        <v>43432</v>
      </c>
      <c r="E66" s="126">
        <v>43432</v>
      </c>
      <c r="F66" s="127">
        <v>43434</v>
      </c>
      <c r="G66" s="129">
        <v>43434</v>
      </c>
      <c r="H66" s="273" t="s">
        <v>407</v>
      </c>
      <c r="I66" s="240" t="s">
        <v>382</v>
      </c>
      <c r="J66" s="125">
        <v>43435</v>
      </c>
      <c r="K66" s="126">
        <v>43435</v>
      </c>
      <c r="L66" s="127">
        <v>43440</v>
      </c>
      <c r="M66" s="129">
        <v>43440</v>
      </c>
      <c r="N66" s="127">
        <v>43441</v>
      </c>
      <c r="O66" s="129">
        <v>43441</v>
      </c>
      <c r="P66" s="127"/>
      <c r="Q66" s="129"/>
      <c r="R66" s="127"/>
      <c r="S66" s="129"/>
      <c r="T66" s="127"/>
      <c r="U66" s="129"/>
      <c r="V66" s="127"/>
      <c r="W66" s="129"/>
      <c r="X66" s="127"/>
      <c r="Y66" s="126"/>
      <c r="Z66" s="193" t="s">
        <v>305</v>
      </c>
      <c r="AA66" s="275"/>
      <c r="AC66" s="389">
        <v>2</v>
      </c>
      <c r="AD66" s="391">
        <f>IF(ISBLANK($AD$14),0,$AD$14)</f>
        <v>3</v>
      </c>
      <c r="AE66" s="392"/>
      <c r="AF66" s="391">
        <f>IF(ISBLANK($AF$14),0,$AF$14)</f>
        <v>4</v>
      </c>
      <c r="AG66" s="392"/>
      <c r="AH66" s="391">
        <f>IF(ISBLANK($AH$14),0,$AH$14)</f>
        <v>5</v>
      </c>
      <c r="AI66" s="392"/>
      <c r="AJ66" s="391">
        <f>IF(ISBLANK($AJ$14),0,$AJ$14)</f>
        <v>0</v>
      </c>
      <c r="AK66" s="392"/>
      <c r="AL66" s="391">
        <f>IF(ISBLANK($AL$14),0,$AL$14)</f>
        <v>0</v>
      </c>
      <c r="AM66" s="392"/>
      <c r="AN66" s="391">
        <f>IF(ISBLANK($AN$14),0,$AN$14)</f>
        <v>0</v>
      </c>
      <c r="AO66" s="392"/>
      <c r="AP66" s="391">
        <f>IF(ISBLANK($AP$14),0,$AP$14)</f>
        <v>0</v>
      </c>
      <c r="AQ66" s="392"/>
    </row>
    <row r="67" spans="1:43" s="110" customFormat="1" ht="18.75" customHeight="1">
      <c r="A67" s="488" t="s">
        <v>653</v>
      </c>
      <c r="B67" s="494" t="s">
        <v>715</v>
      </c>
      <c r="C67" s="241" t="s">
        <v>385</v>
      </c>
      <c r="D67" s="127">
        <v>43433</v>
      </c>
      <c r="E67" s="129">
        <v>43433</v>
      </c>
      <c r="F67" s="127">
        <v>43435</v>
      </c>
      <c r="G67" s="129">
        <v>43435</v>
      </c>
      <c r="H67" s="273" t="s">
        <v>386</v>
      </c>
      <c r="I67" s="240" t="s">
        <v>382</v>
      </c>
      <c r="J67" s="125">
        <v>43435</v>
      </c>
      <c r="K67" s="129">
        <v>43435</v>
      </c>
      <c r="L67" s="127"/>
      <c r="M67" s="129"/>
      <c r="N67" s="127"/>
      <c r="O67" s="129"/>
      <c r="P67" s="127">
        <v>43441</v>
      </c>
      <c r="Q67" s="129">
        <v>43441</v>
      </c>
      <c r="R67" s="127"/>
      <c r="S67" s="129"/>
      <c r="T67" s="127"/>
      <c r="U67" s="129"/>
      <c r="V67" s="127"/>
      <c r="W67" s="129"/>
      <c r="X67" s="127"/>
      <c r="Y67" s="126"/>
      <c r="Z67" s="193" t="s">
        <v>305</v>
      </c>
      <c r="AA67" s="276"/>
      <c r="AC67" s="389">
        <v>2</v>
      </c>
      <c r="AD67" s="391">
        <f>IF(ISBLANK($AD$15),0,$AD$15)</f>
        <v>6</v>
      </c>
      <c r="AE67" s="392"/>
      <c r="AF67" s="391">
        <f>IF(ISBLANK($AF$15),0,$AF$15)</f>
        <v>8</v>
      </c>
      <c r="AG67" s="392"/>
      <c r="AH67" s="391">
        <f>IF(ISBLANK($AH$15),0,$AH$15)</f>
        <v>5</v>
      </c>
      <c r="AI67" s="392"/>
      <c r="AJ67" s="391">
        <f>IF(ISBLANK($AJ$15),0,$AJ$15)</f>
        <v>0</v>
      </c>
      <c r="AK67" s="392"/>
      <c r="AL67" s="391">
        <f>IF(ISBLANK($AL$15),0,$AL$15)</f>
        <v>0</v>
      </c>
      <c r="AM67" s="392"/>
      <c r="AN67" s="391">
        <f>IF(ISBLANK($AN$15),0,$AN$15)</f>
        <v>0</v>
      </c>
      <c r="AO67" s="392"/>
      <c r="AP67" s="391">
        <f>IF(ISBLANK($AP$15),0,$AP$15)</f>
        <v>0</v>
      </c>
      <c r="AQ67" s="392"/>
    </row>
    <row r="68" spans="1:43" s="110" customFormat="1" ht="18.75" customHeight="1">
      <c r="A68" s="488" t="s">
        <v>653</v>
      </c>
      <c r="B68" s="192" t="s">
        <v>654</v>
      </c>
      <c r="C68" s="241" t="s">
        <v>385</v>
      </c>
      <c r="D68" s="127">
        <v>43433</v>
      </c>
      <c r="E68" s="129">
        <v>43433</v>
      </c>
      <c r="F68" s="127">
        <v>43435</v>
      </c>
      <c r="G68" s="129">
        <v>43435</v>
      </c>
      <c r="H68" s="273" t="s">
        <v>386</v>
      </c>
      <c r="I68" s="240" t="s">
        <v>382</v>
      </c>
      <c r="J68" s="125">
        <v>43436</v>
      </c>
      <c r="K68" s="129">
        <v>43436</v>
      </c>
      <c r="L68" s="127"/>
      <c r="M68" s="129"/>
      <c r="N68" s="127"/>
      <c r="O68" s="129"/>
      <c r="P68" s="127"/>
      <c r="Q68" s="129"/>
      <c r="R68" s="127">
        <v>43439</v>
      </c>
      <c r="S68" s="129">
        <v>43439</v>
      </c>
      <c r="T68" s="127">
        <v>43440</v>
      </c>
      <c r="U68" s="129">
        <v>43440</v>
      </c>
      <c r="V68" s="127"/>
      <c r="W68" s="129"/>
      <c r="X68" s="127"/>
      <c r="Y68" s="126"/>
      <c r="Z68" s="193" t="s">
        <v>33</v>
      </c>
      <c r="AA68" s="276"/>
      <c r="AC68" s="389">
        <v>2</v>
      </c>
      <c r="AD68" s="391">
        <f>IF(ISBLANK($AD$16),0,$AD$16)</f>
        <v>0</v>
      </c>
      <c r="AE68" s="392"/>
      <c r="AF68" s="391">
        <f>IF(ISBLANK($AF$16),0,$AF$16)</f>
        <v>0</v>
      </c>
      <c r="AG68" s="392"/>
      <c r="AH68" s="391">
        <f>IF(ISBLANK($AH$16),0,$AH$16)</f>
        <v>0</v>
      </c>
      <c r="AI68" s="392"/>
      <c r="AJ68" s="391">
        <f>IF(ISBLANK($AJ$16),0,$AJ$16)</f>
        <v>3</v>
      </c>
      <c r="AK68" s="392"/>
      <c r="AL68" s="391">
        <f>IF(ISBLANK($AL$16),0,$AL$16)</f>
        <v>4</v>
      </c>
      <c r="AM68" s="392"/>
      <c r="AN68" s="391">
        <f>IF(ISBLANK($AN$16),0,$AN$16)</f>
        <v>0</v>
      </c>
      <c r="AO68" s="392"/>
      <c r="AP68" s="391">
        <f>IF(ISBLANK($AP$16),0,$AP$16)</f>
        <v>0</v>
      </c>
      <c r="AQ68" s="392"/>
    </row>
    <row r="69" spans="1:43" s="110" customFormat="1" ht="18.75" customHeight="1">
      <c r="A69" s="488" t="s">
        <v>609</v>
      </c>
      <c r="B69" s="493" t="s">
        <v>635</v>
      </c>
      <c r="C69" s="241" t="s">
        <v>400</v>
      </c>
      <c r="D69" s="127">
        <v>43433</v>
      </c>
      <c r="E69" s="126">
        <v>43433</v>
      </c>
      <c r="F69" s="127">
        <v>43435</v>
      </c>
      <c r="G69" s="129">
        <v>43435</v>
      </c>
      <c r="H69" s="273" t="s">
        <v>402</v>
      </c>
      <c r="I69" s="240" t="s">
        <v>382</v>
      </c>
      <c r="J69" s="125">
        <v>43436</v>
      </c>
      <c r="K69" s="126">
        <v>43436</v>
      </c>
      <c r="L69" s="127"/>
      <c r="M69" s="129"/>
      <c r="N69" s="127"/>
      <c r="O69" s="129"/>
      <c r="P69" s="127"/>
      <c r="Q69" s="129"/>
      <c r="R69" s="127">
        <v>43440</v>
      </c>
      <c r="S69" s="129">
        <v>43440</v>
      </c>
      <c r="T69" s="127">
        <v>43440</v>
      </c>
      <c r="U69" s="129">
        <v>43440</v>
      </c>
      <c r="V69" s="127"/>
      <c r="W69" s="129"/>
      <c r="X69" s="127"/>
      <c r="Y69" s="126"/>
      <c r="Z69" s="193" t="s">
        <v>30</v>
      </c>
      <c r="AA69" s="275"/>
      <c r="AC69" s="389">
        <v>2</v>
      </c>
      <c r="AD69" s="391">
        <f>IF(ISBLANK($AD$17),0,$AD$17)</f>
        <v>0</v>
      </c>
      <c r="AE69" s="392"/>
      <c r="AF69" s="391">
        <f>IF(ISBLANK($AF$17),0,$AF$17)</f>
        <v>0</v>
      </c>
      <c r="AG69" s="392"/>
      <c r="AH69" s="391">
        <f>IF(ISBLANK($AH$17),0,$AH$17)</f>
        <v>0</v>
      </c>
      <c r="AI69" s="392"/>
      <c r="AJ69" s="391">
        <f>IF(ISBLANK($AJ$17),0,$AJ$17)</f>
        <v>3</v>
      </c>
      <c r="AK69" s="392"/>
      <c r="AL69" s="391">
        <f>IF(ISBLANK($AL$17),0,$AL$17)</f>
        <v>4</v>
      </c>
      <c r="AM69" s="392"/>
      <c r="AN69" s="391">
        <f>IF(ISBLANK($AN$17),0,$AN$17)</f>
        <v>0</v>
      </c>
      <c r="AO69" s="392"/>
      <c r="AP69" s="391">
        <f>IF(ISBLANK($AP$17),0,$AP$17)</f>
        <v>0</v>
      </c>
      <c r="AQ69" s="392"/>
    </row>
    <row r="70" spans="1:43" s="110" customFormat="1" ht="18.75" customHeight="1">
      <c r="A70" s="488" t="s">
        <v>641</v>
      </c>
      <c r="B70" s="493" t="s">
        <v>686</v>
      </c>
      <c r="C70" s="241" t="s">
        <v>142</v>
      </c>
      <c r="D70" s="127">
        <v>43433</v>
      </c>
      <c r="E70" s="126">
        <v>43433</v>
      </c>
      <c r="F70" s="127">
        <v>43435</v>
      </c>
      <c r="G70" s="129">
        <v>43435</v>
      </c>
      <c r="H70" s="273" t="s">
        <v>399</v>
      </c>
      <c r="I70" s="240" t="s">
        <v>382</v>
      </c>
      <c r="J70" s="125">
        <v>43436</v>
      </c>
      <c r="K70" s="126">
        <v>43436</v>
      </c>
      <c r="L70" s="127">
        <v>43440</v>
      </c>
      <c r="M70" s="129">
        <v>43440</v>
      </c>
      <c r="N70" s="127"/>
      <c r="O70" s="129"/>
      <c r="P70" s="127">
        <v>43443</v>
      </c>
      <c r="Q70" s="129">
        <v>43443</v>
      </c>
      <c r="R70" s="127"/>
      <c r="S70" s="129"/>
      <c r="T70" s="127"/>
      <c r="U70" s="129"/>
      <c r="V70" s="127"/>
      <c r="W70" s="129"/>
      <c r="X70" s="127"/>
      <c r="Y70" s="126"/>
      <c r="Z70" s="193" t="s">
        <v>414</v>
      </c>
      <c r="AA70" s="276"/>
      <c r="AC70" s="389">
        <v>2</v>
      </c>
      <c r="AD70" s="391">
        <f>IF(ISBLANK($AD$18),0,$AD$18)</f>
        <v>4</v>
      </c>
      <c r="AE70" s="392"/>
      <c r="AF70" s="391">
        <f>IF(ISBLANK($AF$18),0,$AF$18)</f>
        <v>5</v>
      </c>
      <c r="AG70" s="392"/>
      <c r="AH70" s="391">
        <f>IF(ISBLANK($AH$18),0,$AH$18)</f>
        <v>6</v>
      </c>
      <c r="AI70" s="392"/>
      <c r="AJ70" s="391">
        <f>IF(ISBLANK($AJ$18),0,$AJ$18)</f>
        <v>0</v>
      </c>
      <c r="AK70" s="392"/>
      <c r="AL70" s="391">
        <f>IF(ISBLANK($AL$18),0,$AL$18)</f>
        <v>0</v>
      </c>
      <c r="AM70" s="392"/>
      <c r="AN70" s="391">
        <f>IF(ISBLANK($AN$18),0,$AN$18)</f>
        <v>0</v>
      </c>
      <c r="AO70" s="392"/>
      <c r="AP70" s="391">
        <f>IF(ISBLANK($AP$18),0,$AP$18)</f>
        <v>0</v>
      </c>
      <c r="AQ70" s="392"/>
    </row>
    <row r="71" spans="1:43" s="110" customFormat="1" ht="18.75" customHeight="1">
      <c r="A71" s="488" t="s">
        <v>610</v>
      </c>
      <c r="B71" s="494" t="s">
        <v>692</v>
      </c>
      <c r="C71" s="241" t="s">
        <v>404</v>
      </c>
      <c r="D71" s="127">
        <v>43433</v>
      </c>
      <c r="E71" s="126">
        <v>43433</v>
      </c>
      <c r="F71" s="127">
        <v>43436</v>
      </c>
      <c r="G71" s="129">
        <v>43436</v>
      </c>
      <c r="H71" s="273" t="s">
        <v>399</v>
      </c>
      <c r="I71" s="240" t="s">
        <v>382</v>
      </c>
      <c r="J71" s="125">
        <v>43438</v>
      </c>
      <c r="K71" s="126">
        <v>43438</v>
      </c>
      <c r="L71" s="127"/>
      <c r="M71" s="129"/>
      <c r="N71" s="127"/>
      <c r="O71" s="129"/>
      <c r="P71" s="127"/>
      <c r="Q71" s="129"/>
      <c r="R71" s="127">
        <v>43442</v>
      </c>
      <c r="S71" s="129">
        <v>43442</v>
      </c>
      <c r="T71" s="127">
        <v>43442</v>
      </c>
      <c r="U71" s="129">
        <v>43442</v>
      </c>
      <c r="V71" s="127"/>
      <c r="W71" s="129"/>
      <c r="X71" s="127">
        <v>43445</v>
      </c>
      <c r="Y71" s="126">
        <v>43445</v>
      </c>
      <c r="Z71" s="193" t="s">
        <v>414</v>
      </c>
      <c r="AA71" s="276"/>
      <c r="AC71" s="389">
        <v>2</v>
      </c>
      <c r="AD71" s="391">
        <f>IF(ISBLANK($AD$19),0,$AD$19)</f>
        <v>3</v>
      </c>
      <c r="AE71" s="392"/>
      <c r="AF71" s="391">
        <f>IF(ISBLANK($AF$19),0,$AF$19)</f>
        <v>4</v>
      </c>
      <c r="AG71" s="392"/>
      <c r="AH71" s="391">
        <f>IF(ISBLANK($AH$19),0,$AH$19)</f>
        <v>5</v>
      </c>
      <c r="AI71" s="392"/>
      <c r="AJ71" s="391">
        <f>IF(ISBLANK($AJ$19),0,$AJ$19)</f>
        <v>0</v>
      </c>
      <c r="AK71" s="392"/>
      <c r="AL71" s="391">
        <f>IF(ISBLANK($AL$19),0,$AL$19)</f>
        <v>0</v>
      </c>
      <c r="AM71" s="392"/>
      <c r="AN71" s="391">
        <f>IF(ISBLANK($AN$19),0,$AN$19)</f>
        <v>0</v>
      </c>
      <c r="AO71" s="392"/>
      <c r="AP71" s="391">
        <f>IF(ISBLANK($AP$19),0,$AP$19)</f>
        <v>0</v>
      </c>
      <c r="AQ71" s="392"/>
    </row>
    <row r="72" spans="1:43" s="110" customFormat="1" ht="18.75" customHeight="1">
      <c r="A72" s="488" t="s">
        <v>132</v>
      </c>
      <c r="B72" s="294" t="s">
        <v>707</v>
      </c>
      <c r="C72" s="241" t="s">
        <v>35</v>
      </c>
      <c r="D72" s="127">
        <v>43436</v>
      </c>
      <c r="E72" s="126">
        <v>43436</v>
      </c>
      <c r="F72" s="127">
        <v>43438</v>
      </c>
      <c r="G72" s="129">
        <v>43438</v>
      </c>
      <c r="H72" s="273" t="s">
        <v>407</v>
      </c>
      <c r="I72" s="240" t="s">
        <v>382</v>
      </c>
      <c r="J72" s="125">
        <v>43439</v>
      </c>
      <c r="K72" s="126">
        <v>43439</v>
      </c>
      <c r="L72" s="127"/>
      <c r="M72" s="129"/>
      <c r="N72" s="127"/>
      <c r="O72" s="129"/>
      <c r="P72" s="127"/>
      <c r="Q72" s="129"/>
      <c r="R72" s="127"/>
      <c r="S72" s="129"/>
      <c r="T72" s="127"/>
      <c r="U72" s="129"/>
      <c r="V72" s="127"/>
      <c r="W72" s="129"/>
      <c r="X72" s="127">
        <v>43445</v>
      </c>
      <c r="Y72" s="126">
        <v>43445</v>
      </c>
      <c r="Z72" s="175" t="s">
        <v>36</v>
      </c>
      <c r="AA72" s="275"/>
      <c r="AC72" s="389">
        <v>2</v>
      </c>
      <c r="AD72" s="391">
        <f>IF(ISBLANK($AD$20),0,$AD$20)</f>
        <v>5</v>
      </c>
      <c r="AE72" s="392"/>
      <c r="AF72" s="391">
        <f>IF(ISBLANK($AF$20),0,$AF$20)</f>
        <v>6</v>
      </c>
      <c r="AG72" s="392"/>
      <c r="AH72" s="391">
        <f>IF(ISBLANK($AH$20),0,$AH$20)</f>
        <v>0</v>
      </c>
      <c r="AI72" s="392"/>
      <c r="AJ72" s="391">
        <f>IF(ISBLANK($AJ$20),0,$AJ$20)</f>
        <v>0</v>
      </c>
      <c r="AK72" s="392"/>
      <c r="AL72" s="391">
        <f>IF(ISBLANK($AL$20),0,$AL$20)</f>
        <v>0</v>
      </c>
      <c r="AM72" s="392"/>
      <c r="AN72" s="391">
        <f>IF(ISBLANK($AN$20),0,$AN$20)</f>
        <v>0</v>
      </c>
      <c r="AO72" s="392"/>
      <c r="AP72" s="391">
        <f>IF(ISBLANK($AP$20),0,$AP$20)</f>
        <v>0</v>
      </c>
      <c r="AQ72" s="392"/>
    </row>
    <row r="73" spans="1:43" s="110" customFormat="1" ht="18.75" customHeight="1">
      <c r="A73" s="488" t="s">
        <v>578</v>
      </c>
      <c r="B73" s="493" t="s">
        <v>617</v>
      </c>
      <c r="C73" s="241" t="s">
        <v>381</v>
      </c>
      <c r="D73" s="127">
        <v>43437</v>
      </c>
      <c r="E73" s="126">
        <v>43437</v>
      </c>
      <c r="F73" s="127">
        <v>43439</v>
      </c>
      <c r="G73" s="129">
        <v>43439</v>
      </c>
      <c r="H73" s="273" t="s">
        <v>399</v>
      </c>
      <c r="I73" s="240" t="s">
        <v>382</v>
      </c>
      <c r="J73" s="125">
        <v>43440</v>
      </c>
      <c r="K73" s="126">
        <v>43440</v>
      </c>
      <c r="L73" s="127">
        <v>43444</v>
      </c>
      <c r="M73" s="129">
        <v>43444</v>
      </c>
      <c r="N73" s="127">
        <v>43445</v>
      </c>
      <c r="O73" s="129">
        <v>43445</v>
      </c>
      <c r="P73" s="127">
        <v>43446</v>
      </c>
      <c r="Q73" s="129">
        <v>43446</v>
      </c>
      <c r="R73" s="127"/>
      <c r="S73" s="129"/>
      <c r="T73" s="127"/>
      <c r="U73" s="129"/>
      <c r="V73" s="127"/>
      <c r="W73" s="129"/>
      <c r="X73" s="127"/>
      <c r="Y73" s="126"/>
      <c r="Z73" s="193" t="s">
        <v>33</v>
      </c>
      <c r="AA73" s="275"/>
      <c r="AC73" s="389">
        <v>2</v>
      </c>
      <c r="AD73" s="393">
        <f>IF(ISBLANK($AD$21),0,$AD$21)</f>
        <v>0</v>
      </c>
      <c r="AE73" s="394"/>
      <c r="AF73" s="393">
        <f>IF(ISBLANK($AF$21),0,$AF$21)</f>
        <v>0</v>
      </c>
      <c r="AG73" s="394"/>
      <c r="AH73" s="393">
        <f>IF(ISBLANK($AH$21),0,$AH$21)</f>
        <v>0</v>
      </c>
      <c r="AI73" s="394"/>
      <c r="AJ73" s="393">
        <f>IF(ISBLANK($AJ$21),0,$AJ$21)</f>
        <v>3</v>
      </c>
      <c r="AK73" s="394"/>
      <c r="AL73" s="393">
        <f>IF(ISBLANK($AL$21),0,$AL$21)</f>
        <v>4</v>
      </c>
      <c r="AM73" s="394"/>
      <c r="AN73" s="393">
        <f>IF(ISBLANK($AN$21),0,$AN$21)</f>
        <v>0</v>
      </c>
      <c r="AO73" s="394"/>
      <c r="AP73" s="393">
        <f>IF(ISBLANK($AP$21),0,$AP$21)</f>
        <v>0</v>
      </c>
      <c r="AQ73" s="394"/>
    </row>
    <row r="74" spans="1:43" s="110" customFormat="1" ht="18.75" customHeight="1">
      <c r="A74" s="495" t="s">
        <v>568</v>
      </c>
      <c r="B74" s="494" t="s">
        <v>577</v>
      </c>
      <c r="C74" s="252" t="s">
        <v>388</v>
      </c>
      <c r="D74" s="127">
        <v>43437</v>
      </c>
      <c r="E74" s="129">
        <v>43437</v>
      </c>
      <c r="F74" s="127">
        <v>43440</v>
      </c>
      <c r="G74" s="129">
        <v>43440</v>
      </c>
      <c r="H74" s="271" t="s">
        <v>389</v>
      </c>
      <c r="I74" s="253" t="s">
        <v>382</v>
      </c>
      <c r="J74" s="127">
        <v>43440</v>
      </c>
      <c r="K74" s="129">
        <v>43440</v>
      </c>
      <c r="L74" s="127"/>
      <c r="M74" s="129"/>
      <c r="N74" s="127"/>
      <c r="O74" s="129"/>
      <c r="P74" s="127"/>
      <c r="Q74" s="129"/>
      <c r="R74" s="127">
        <v>43444</v>
      </c>
      <c r="S74" s="129">
        <v>43444</v>
      </c>
      <c r="T74" s="127">
        <v>43445</v>
      </c>
      <c r="U74" s="129">
        <v>43445</v>
      </c>
      <c r="V74" s="127"/>
      <c r="W74" s="129"/>
      <c r="X74" s="127"/>
      <c r="Y74" s="126"/>
      <c r="Z74" s="175" t="s">
        <v>33</v>
      </c>
      <c r="AA74" s="275"/>
      <c r="AC74" s="389">
        <v>2</v>
      </c>
      <c r="AD74" s="391">
        <f>IF(ISBLANK($AD$22),0,$AD$22)</f>
        <v>4</v>
      </c>
      <c r="AE74" s="392"/>
      <c r="AF74" s="391">
        <f>IF(ISBLANK($AF$22),0,$AF$22)</f>
        <v>4</v>
      </c>
      <c r="AG74" s="392"/>
      <c r="AH74" s="391">
        <f>IF(ISBLANK($AH$22),0,$AH$22)</f>
        <v>5</v>
      </c>
      <c r="AI74" s="392"/>
      <c r="AJ74" s="391">
        <f>IF(ISBLANK($AJ$22),0,$AJ$22)</f>
        <v>0</v>
      </c>
      <c r="AK74" s="392"/>
      <c r="AL74" s="391">
        <f>IF(ISBLANK($AL$22),0,$AL$22)</f>
        <v>0</v>
      </c>
      <c r="AM74" s="392"/>
      <c r="AN74" s="391">
        <f>IF(ISBLANK($AN$22),0,$AN$22)</f>
        <v>0</v>
      </c>
      <c r="AO74" s="392"/>
      <c r="AP74" s="391">
        <f>IF(ISBLANK($AP$22),0,$AP$22)</f>
        <v>0</v>
      </c>
      <c r="AQ74" s="392"/>
    </row>
    <row r="75" spans="1:43" s="110" customFormat="1" ht="18.75" customHeight="1">
      <c r="A75" s="488" t="s">
        <v>596</v>
      </c>
      <c r="B75" s="192" t="s">
        <v>595</v>
      </c>
      <c r="C75" s="241" t="s">
        <v>394</v>
      </c>
      <c r="D75" s="190">
        <v>43438</v>
      </c>
      <c r="E75" s="131">
        <v>43438</v>
      </c>
      <c r="F75" s="190">
        <v>43439</v>
      </c>
      <c r="G75" s="191">
        <v>43439</v>
      </c>
      <c r="H75" s="273" t="s">
        <v>597</v>
      </c>
      <c r="I75" s="240" t="s">
        <v>382</v>
      </c>
      <c r="J75" s="130">
        <v>43440</v>
      </c>
      <c r="K75" s="131">
        <v>43440</v>
      </c>
      <c r="L75" s="127">
        <v>43444</v>
      </c>
      <c r="M75" s="191">
        <v>43444</v>
      </c>
      <c r="N75" s="127"/>
      <c r="O75" s="191"/>
      <c r="P75" s="127">
        <v>43445</v>
      </c>
      <c r="Q75" s="191">
        <v>43445</v>
      </c>
      <c r="R75" s="127"/>
      <c r="S75" s="191"/>
      <c r="T75" s="127"/>
      <c r="U75" s="191"/>
      <c r="V75" s="127"/>
      <c r="W75" s="191"/>
      <c r="X75" s="127"/>
      <c r="Y75" s="131"/>
      <c r="Z75" s="193" t="s">
        <v>37</v>
      </c>
      <c r="AA75" s="298"/>
      <c r="AC75" s="389">
        <v>2</v>
      </c>
      <c r="AD75" s="391">
        <f>IF(ISBLANK($AD$23),0,$AD$23)</f>
        <v>4</v>
      </c>
      <c r="AE75" s="392"/>
      <c r="AF75" s="391">
        <f>IF(ISBLANK($AF$23),0,$AF$23)</f>
        <v>0</v>
      </c>
      <c r="AG75" s="392"/>
      <c r="AH75" s="391">
        <f>IF(ISBLANK($AH$23),0,$AH$23)</f>
        <v>7</v>
      </c>
      <c r="AI75" s="392"/>
      <c r="AJ75" s="391">
        <f>IF(ISBLANK($AJ$23),0,$AJ$23)</f>
        <v>0</v>
      </c>
      <c r="AK75" s="392"/>
      <c r="AL75" s="391">
        <f>IF(ISBLANK($AL$23),0,$AL$23)</f>
        <v>0</v>
      </c>
      <c r="AM75" s="392"/>
      <c r="AN75" s="391">
        <f>IF(ISBLANK($AN$23),0,$AN$23)</f>
        <v>0</v>
      </c>
      <c r="AO75" s="392"/>
      <c r="AP75" s="391">
        <f>IF(ISBLANK($AP$23),0,$AP$23)</f>
        <v>0</v>
      </c>
      <c r="AQ75" s="392"/>
    </row>
    <row r="76" spans="1:43" s="110" customFormat="1" ht="18.75" customHeight="1">
      <c r="A76" s="488" t="s">
        <v>605</v>
      </c>
      <c r="B76" s="192" t="s">
        <v>633</v>
      </c>
      <c r="C76" s="241" t="s">
        <v>573</v>
      </c>
      <c r="D76" s="127">
        <v>43437</v>
      </c>
      <c r="E76" s="126">
        <v>43437</v>
      </c>
      <c r="F76" s="127">
        <v>43439</v>
      </c>
      <c r="G76" s="129">
        <v>43439</v>
      </c>
      <c r="H76" s="273" t="s">
        <v>399</v>
      </c>
      <c r="I76" s="240" t="s">
        <v>382</v>
      </c>
      <c r="J76" s="125">
        <v>43440</v>
      </c>
      <c r="K76" s="126">
        <v>43440</v>
      </c>
      <c r="L76" s="127"/>
      <c r="M76" s="129"/>
      <c r="N76" s="127"/>
      <c r="O76" s="129"/>
      <c r="P76" s="127"/>
      <c r="Q76" s="129"/>
      <c r="R76" s="127">
        <v>43444</v>
      </c>
      <c r="S76" s="129">
        <v>43444</v>
      </c>
      <c r="T76" s="127">
        <v>43445</v>
      </c>
      <c r="U76" s="129">
        <v>43445</v>
      </c>
      <c r="V76" s="127"/>
      <c r="W76" s="129"/>
      <c r="X76" s="127"/>
      <c r="Y76" s="126"/>
      <c r="Z76" s="193" t="s">
        <v>30</v>
      </c>
      <c r="AA76" s="275"/>
      <c r="AC76" s="389">
        <v>2</v>
      </c>
      <c r="AD76" s="391">
        <f>IF(ISBLANK($AD$24),0,$AD$24)</f>
        <v>0</v>
      </c>
      <c r="AE76" s="392"/>
      <c r="AF76" s="391">
        <f>IF(ISBLANK($AF$24),0,$AF$24)</f>
        <v>0</v>
      </c>
      <c r="AG76" s="392"/>
      <c r="AH76" s="391">
        <f>IF(ISBLANK($AH$24),0,$AH$24)</f>
        <v>6</v>
      </c>
      <c r="AI76" s="392"/>
      <c r="AJ76" s="391">
        <f>IF(ISBLANK($AJ$24),0,$AJ$24)</f>
        <v>3</v>
      </c>
      <c r="AK76" s="392"/>
      <c r="AL76" s="391">
        <f>IF(ISBLANK($AL$24),0,$AL$24)</f>
        <v>4</v>
      </c>
      <c r="AM76" s="392"/>
      <c r="AN76" s="391">
        <f>IF(ISBLANK($AN$24),0,$AN$24)</f>
        <v>0</v>
      </c>
      <c r="AO76" s="392"/>
      <c r="AP76" s="391">
        <f>IF(ISBLANK($AP$24),0,$AP$24)</f>
        <v>0</v>
      </c>
      <c r="AQ76" s="392"/>
    </row>
    <row r="77" spans="1:43" s="110" customFormat="1" ht="18.75" customHeight="1">
      <c r="A77" s="488" t="s">
        <v>91</v>
      </c>
      <c r="B77" s="192" t="s">
        <v>645</v>
      </c>
      <c r="C77" s="241" t="s">
        <v>405</v>
      </c>
      <c r="D77" s="127">
        <v>43436</v>
      </c>
      <c r="E77" s="129">
        <v>43436</v>
      </c>
      <c r="F77" s="127">
        <v>43439</v>
      </c>
      <c r="G77" s="129">
        <v>43439</v>
      </c>
      <c r="H77" s="273" t="s">
        <v>399</v>
      </c>
      <c r="I77" s="240" t="s">
        <v>382</v>
      </c>
      <c r="J77" s="125">
        <v>43440</v>
      </c>
      <c r="K77" s="129">
        <v>43440</v>
      </c>
      <c r="L77" s="127"/>
      <c r="M77" s="129"/>
      <c r="N77" s="127"/>
      <c r="O77" s="129"/>
      <c r="P77" s="127"/>
      <c r="Q77" s="129"/>
      <c r="R77" s="127"/>
      <c r="S77" s="129"/>
      <c r="T77" s="127"/>
      <c r="U77" s="129"/>
      <c r="V77" s="127"/>
      <c r="W77" s="129"/>
      <c r="X77" s="127">
        <v>43448</v>
      </c>
      <c r="Y77" s="126">
        <v>43448</v>
      </c>
      <c r="Z77" s="193" t="s">
        <v>414</v>
      </c>
      <c r="AA77" s="275"/>
      <c r="AC77" s="389">
        <v>2</v>
      </c>
      <c r="AD77" s="391">
        <f>IF(ISBLANK($AD$25),0,$AD$25)</f>
        <v>0</v>
      </c>
      <c r="AE77" s="392"/>
      <c r="AF77" s="391">
        <f>IF(ISBLANK($AF$25),0,$AF$25)</f>
        <v>0</v>
      </c>
      <c r="AG77" s="392"/>
      <c r="AH77" s="391">
        <f>IF(ISBLANK($AH$25),0,$AH$25)</f>
        <v>0</v>
      </c>
      <c r="AI77" s="392"/>
      <c r="AJ77" s="391">
        <f>IF(ISBLANK($AJ$25),0,$AJ$25)</f>
        <v>4</v>
      </c>
      <c r="AK77" s="392"/>
      <c r="AL77" s="391">
        <f>IF(ISBLANK($AL$25),0,$AL$25)</f>
        <v>4</v>
      </c>
      <c r="AM77" s="392"/>
      <c r="AN77" s="391">
        <f>IF(ISBLANK($AN$25),0,$AN$25)</f>
        <v>0</v>
      </c>
      <c r="AO77" s="392"/>
      <c r="AP77" s="391">
        <f>IF(ISBLANK(AP47),0,AP47)</f>
        <v>0</v>
      </c>
      <c r="AQ77" s="392"/>
    </row>
    <row r="78" spans="1:43" s="110" customFormat="1" ht="18.75" customHeight="1">
      <c r="A78" s="495" t="s">
        <v>571</v>
      </c>
      <c r="B78" s="494" t="s">
        <v>629</v>
      </c>
      <c r="C78" s="252" t="s">
        <v>43</v>
      </c>
      <c r="D78" s="127">
        <v>43437</v>
      </c>
      <c r="E78" s="129">
        <v>43437</v>
      </c>
      <c r="F78" s="127">
        <v>43439</v>
      </c>
      <c r="G78" s="129">
        <v>43439</v>
      </c>
      <c r="H78" s="271" t="s">
        <v>392</v>
      </c>
      <c r="I78" s="253" t="s">
        <v>382</v>
      </c>
      <c r="J78" s="125">
        <v>43441</v>
      </c>
      <c r="K78" s="129">
        <v>43441</v>
      </c>
      <c r="L78" s="127"/>
      <c r="M78" s="129"/>
      <c r="N78" s="127"/>
      <c r="O78" s="129"/>
      <c r="P78" s="127"/>
      <c r="Q78" s="129"/>
      <c r="R78" s="127">
        <v>43444</v>
      </c>
      <c r="S78" s="129">
        <v>43444</v>
      </c>
      <c r="T78" s="127"/>
      <c r="U78" s="129"/>
      <c r="V78" s="127"/>
      <c r="W78" s="129"/>
      <c r="X78" s="127"/>
      <c r="Y78" s="126"/>
      <c r="Z78" s="175" t="s">
        <v>37</v>
      </c>
      <c r="AA78" s="275"/>
      <c r="AC78" s="389">
        <v>2</v>
      </c>
      <c r="AD78" s="391">
        <f>IF(ISBLANK($AD$26),0,$AD$26)</f>
        <v>0</v>
      </c>
      <c r="AE78" s="392"/>
      <c r="AF78" s="391">
        <f>IF(ISBLANK($AF$26),0,$AF$26)</f>
        <v>0</v>
      </c>
      <c r="AG78" s="392"/>
      <c r="AH78" s="391">
        <f>IF(ISBLANK($AH$26),0,$AH$26)</f>
        <v>0</v>
      </c>
      <c r="AI78" s="392"/>
      <c r="AJ78" s="391">
        <f>IF(ISBLANK($AJ$26),0,$AJ$26)</f>
        <v>5</v>
      </c>
      <c r="AK78" s="392"/>
      <c r="AL78" s="391">
        <f>IF(ISBLANK($AL$26),0,$AL$26)</f>
        <v>5</v>
      </c>
      <c r="AM78" s="392"/>
      <c r="AN78" s="391">
        <f>IF(ISBLANK($AN$26),0,$AN$26)</f>
        <v>0</v>
      </c>
      <c r="AO78" s="392"/>
      <c r="AP78" s="391">
        <f>IF(ISBLANK($AP$26),0,$AP$26)</f>
        <v>8</v>
      </c>
      <c r="AQ78" s="392"/>
    </row>
    <row r="79" spans="1:43" s="110" customFormat="1" ht="18.75" hidden="1" customHeight="1">
      <c r="A79" s="496" t="s">
        <v>409</v>
      </c>
      <c r="B79" s="123" t="s">
        <v>594</v>
      </c>
      <c r="C79" s="252" t="s">
        <v>38</v>
      </c>
      <c r="D79" s="127">
        <f>J79-3</f>
        <v>4</v>
      </c>
      <c r="E79" s="126">
        <f t="shared" ref="E79:E86" si="80">IF(ISBLANK(D79),"",D79)</f>
        <v>4</v>
      </c>
      <c r="F79" s="127">
        <f t="shared" ref="F79:F86" si="81">J79-1</f>
        <v>6</v>
      </c>
      <c r="G79" s="129">
        <f t="shared" ref="G79:G86" si="82">IF(ISBLANK(F79),"",F79)</f>
        <v>6</v>
      </c>
      <c r="H79" s="271">
        <f>$H$27</f>
        <v>0</v>
      </c>
      <c r="I79" s="253">
        <f>$I$27</f>
        <v>0</v>
      </c>
      <c r="J79" s="125">
        <f t="shared" ref="J79:J86" si="83">J53+7</f>
        <v>7</v>
      </c>
      <c r="K79" s="126">
        <f t="shared" ref="K79:K86" si="84">IF(ISBLANK(J79),"",J79)</f>
        <v>7</v>
      </c>
      <c r="L79" s="127" t="str">
        <f>IF(AD79=0,"",$J$79+AD79)</f>
        <v/>
      </c>
      <c r="M79" s="129" t="str">
        <f t="shared" ref="M79:M86" si="85">IF(ISBLANK(L79),"",L79)</f>
        <v/>
      </c>
      <c r="N79" s="127" t="str">
        <f>IF(AF79=0,"",$J$79+AF79)</f>
        <v/>
      </c>
      <c r="O79" s="129" t="str">
        <f t="shared" ref="O79:O86" si="86">IF(ISBLANK(N79),"",N79)</f>
        <v/>
      </c>
      <c r="P79" s="127" t="str">
        <f>IF(AH79=0,"",$J$79+AH79)</f>
        <v/>
      </c>
      <c r="Q79" s="129" t="str">
        <f t="shared" ref="Q79:Q86" si="87">IF(ISBLANK(P79),"",P79)</f>
        <v/>
      </c>
      <c r="R79" s="127" t="str">
        <f>IF(AJ79=0,"",$J$79+AJ79)</f>
        <v/>
      </c>
      <c r="S79" s="129" t="str">
        <f t="shared" ref="S79:S86" si="88">IF(ISBLANK(R79),"",R79)</f>
        <v/>
      </c>
      <c r="T79" s="127" t="str">
        <f>IF(AL79=0,"",$J$79+AL79)</f>
        <v/>
      </c>
      <c r="U79" s="129" t="str">
        <f t="shared" ref="U79:U86" si="89">IF(ISBLANK(T79),"",T79)</f>
        <v/>
      </c>
      <c r="V79" s="127" t="str">
        <f>IF(AN79=0,"",$J$79+AN79)</f>
        <v/>
      </c>
      <c r="W79" s="129" t="str">
        <f t="shared" ref="W79:W86" si="90">IF(ISBLANK(V79),"",V79)</f>
        <v/>
      </c>
      <c r="X79" s="127" t="str">
        <f>IF(AP79=0,"",$J$79+AP79)</f>
        <v/>
      </c>
      <c r="Y79" s="126" t="str">
        <f t="shared" ref="Y79:Y86" si="91">IF(ISBLANK(X79),"",X79)</f>
        <v/>
      </c>
      <c r="Z79" s="175" t="str">
        <f t="shared" ref="Z79:Z86" si="92">Z53</f>
        <v>TSL</v>
      </c>
      <c r="AA79" s="275"/>
      <c r="AC79" s="389">
        <v>2</v>
      </c>
      <c r="AD79" s="391">
        <f>IF(ISBLANK($AD$27),0,$AD$27)</f>
        <v>0</v>
      </c>
      <c r="AE79" s="392"/>
      <c r="AF79" s="391">
        <f>IF(ISBLANK($AF$27),0,$AF$27)</f>
        <v>0</v>
      </c>
      <c r="AG79" s="392"/>
      <c r="AH79" s="391">
        <f>IF(ISBLANK($AH$27),0,$AH$27)</f>
        <v>0</v>
      </c>
      <c r="AI79" s="392"/>
      <c r="AJ79" s="391">
        <f>IF(ISBLANK($AJ$27),0,$AJ$27)</f>
        <v>0</v>
      </c>
      <c r="AK79" s="392"/>
      <c r="AL79" s="391">
        <f>IF(ISBLANK($AL$27),0,$AL$27)</f>
        <v>0</v>
      </c>
      <c r="AM79" s="392"/>
      <c r="AN79" s="391">
        <f>IF(ISBLANK($AN$27),0,$AN$27)</f>
        <v>0</v>
      </c>
      <c r="AO79" s="392"/>
      <c r="AP79" s="391">
        <f>IF(ISBLANK($AP$27),0,$AP$27)</f>
        <v>0</v>
      </c>
      <c r="AQ79" s="392"/>
    </row>
    <row r="80" spans="1:43" s="110" customFormat="1" ht="18.75" hidden="1" customHeight="1">
      <c r="A80" s="496" t="s">
        <v>409</v>
      </c>
      <c r="B80" s="123" t="s">
        <v>594</v>
      </c>
      <c r="C80" s="252" t="s">
        <v>38</v>
      </c>
      <c r="D80" s="127">
        <f t="shared" ref="D80:D86" si="93">J80-2</f>
        <v>5</v>
      </c>
      <c r="E80" s="129">
        <f t="shared" si="80"/>
        <v>5</v>
      </c>
      <c r="F80" s="127">
        <f t="shared" si="81"/>
        <v>6</v>
      </c>
      <c r="G80" s="129">
        <f t="shared" si="82"/>
        <v>6</v>
      </c>
      <c r="H80" s="271">
        <f>$H$28</f>
        <v>0</v>
      </c>
      <c r="I80" s="253">
        <f>$I$28</f>
        <v>0</v>
      </c>
      <c r="J80" s="125">
        <f t="shared" si="83"/>
        <v>7</v>
      </c>
      <c r="K80" s="129">
        <f t="shared" si="84"/>
        <v>7</v>
      </c>
      <c r="L80" s="127" t="str">
        <f>IF(AD80=0,"",$J$80+AD80)</f>
        <v/>
      </c>
      <c r="M80" s="129" t="str">
        <f t="shared" si="85"/>
        <v/>
      </c>
      <c r="N80" s="127" t="str">
        <f>IF(AF80=0,"",$J$80+AF80)</f>
        <v/>
      </c>
      <c r="O80" s="129" t="str">
        <f t="shared" si="86"/>
        <v/>
      </c>
      <c r="P80" s="127" t="str">
        <f>IF(AH80=0,"",$J$80+AH80)</f>
        <v/>
      </c>
      <c r="Q80" s="129" t="str">
        <f t="shared" si="87"/>
        <v/>
      </c>
      <c r="R80" s="127" t="str">
        <f>IF(AJ80=0,"",$J$80+AJ80)</f>
        <v/>
      </c>
      <c r="S80" s="129" t="str">
        <f t="shared" si="88"/>
        <v/>
      </c>
      <c r="T80" s="127" t="str">
        <f>IF(AL80=0,"",$J$80+AL80)</f>
        <v/>
      </c>
      <c r="U80" s="129" t="str">
        <f t="shared" si="89"/>
        <v/>
      </c>
      <c r="V80" s="127" t="str">
        <f>IF(AN80=0,"",$J$80+AN80)</f>
        <v/>
      </c>
      <c r="W80" s="129" t="str">
        <f t="shared" si="90"/>
        <v/>
      </c>
      <c r="X80" s="127" t="str">
        <f>IF(AP80=0,"",$J$80+AP80)</f>
        <v/>
      </c>
      <c r="Y80" s="126" t="str">
        <f t="shared" si="91"/>
        <v/>
      </c>
      <c r="Z80" s="175" t="str">
        <f t="shared" si="92"/>
        <v>TSL</v>
      </c>
      <c r="AA80" s="275"/>
      <c r="AC80" s="389">
        <v>2</v>
      </c>
      <c r="AD80" s="391">
        <f>IF(ISBLANK($AD$28),0,$AD$28)</f>
        <v>0</v>
      </c>
      <c r="AE80" s="392"/>
      <c r="AF80" s="391">
        <f>IF(ISBLANK($AF$28),0,$AF$28)</f>
        <v>0</v>
      </c>
      <c r="AG80" s="392"/>
      <c r="AH80" s="391">
        <f>IF(ISBLANK($AH$28),0,$AH$28)</f>
        <v>0</v>
      </c>
      <c r="AI80" s="392"/>
      <c r="AJ80" s="391">
        <f>IF(ISBLANK($AJ$28),0,$AJ$28)</f>
        <v>0</v>
      </c>
      <c r="AK80" s="392"/>
      <c r="AL80" s="391">
        <f>IF(ISBLANK($AL$28),0,$AL$28)</f>
        <v>0</v>
      </c>
      <c r="AM80" s="392"/>
      <c r="AN80" s="391">
        <f>IF(ISBLANK($AN$28),0,$AN$28)</f>
        <v>0</v>
      </c>
      <c r="AO80" s="392"/>
      <c r="AP80" s="391">
        <f>IF(ISBLANK($AP$28),0,$AP$28)</f>
        <v>0</v>
      </c>
      <c r="AQ80" s="392"/>
    </row>
    <row r="81" spans="1:43" s="110" customFormat="1" ht="18.75" hidden="1" customHeight="1">
      <c r="A81" s="496" t="s">
        <v>409</v>
      </c>
      <c r="B81" s="123" t="s">
        <v>594</v>
      </c>
      <c r="C81" s="252" t="s">
        <v>38</v>
      </c>
      <c r="D81" s="127">
        <f t="shared" si="93"/>
        <v>5</v>
      </c>
      <c r="E81" s="129">
        <f t="shared" si="80"/>
        <v>5</v>
      </c>
      <c r="F81" s="127">
        <f t="shared" si="81"/>
        <v>6</v>
      </c>
      <c r="G81" s="129">
        <f t="shared" si="82"/>
        <v>6</v>
      </c>
      <c r="H81" s="271">
        <f>$H$29</f>
        <v>0</v>
      </c>
      <c r="I81" s="253">
        <f>$I$29</f>
        <v>0</v>
      </c>
      <c r="J81" s="125">
        <f t="shared" si="83"/>
        <v>7</v>
      </c>
      <c r="K81" s="129">
        <f t="shared" si="84"/>
        <v>7</v>
      </c>
      <c r="L81" s="127" t="str">
        <f>IF(AD81=0,"",$J$81+AD81)</f>
        <v/>
      </c>
      <c r="M81" s="129" t="str">
        <f t="shared" si="85"/>
        <v/>
      </c>
      <c r="N81" s="127" t="str">
        <f>IF(AF81=0,"",$J$81+AF81)</f>
        <v/>
      </c>
      <c r="O81" s="129" t="str">
        <f t="shared" si="86"/>
        <v/>
      </c>
      <c r="P81" s="127" t="str">
        <f>IF(AH81=0,"",$J$81+AH81)</f>
        <v/>
      </c>
      <c r="Q81" s="129" t="str">
        <f t="shared" si="87"/>
        <v/>
      </c>
      <c r="R81" s="127" t="str">
        <f>IF(AJ81=0,"",$J$81+AJ81)</f>
        <v/>
      </c>
      <c r="S81" s="129" t="str">
        <f t="shared" si="88"/>
        <v/>
      </c>
      <c r="T81" s="127" t="str">
        <f>IF(AL81=0,"",$J$81+AL81)</f>
        <v/>
      </c>
      <c r="U81" s="129" t="str">
        <f t="shared" si="89"/>
        <v/>
      </c>
      <c r="V81" s="127" t="str">
        <f>IF(AN81=0,"",$J$81+AN81)</f>
        <v/>
      </c>
      <c r="W81" s="129" t="str">
        <f t="shared" si="90"/>
        <v/>
      </c>
      <c r="X81" s="127" t="str">
        <f>IF(AP81=0,"",$J$81+AP81)</f>
        <v/>
      </c>
      <c r="Y81" s="126" t="str">
        <f t="shared" si="91"/>
        <v/>
      </c>
      <c r="Z81" s="175" t="str">
        <f t="shared" si="92"/>
        <v>TSL</v>
      </c>
      <c r="AA81" s="275"/>
      <c r="AC81" s="389">
        <v>2</v>
      </c>
      <c r="AD81" s="391">
        <f>IF(ISBLANK($AD$29),0,$AD$29)</f>
        <v>0</v>
      </c>
      <c r="AE81" s="392"/>
      <c r="AF81" s="391">
        <f>IF(ISBLANK($AF$29),0,$AF$29)</f>
        <v>0</v>
      </c>
      <c r="AG81" s="392"/>
      <c r="AH81" s="391">
        <f>IF(ISBLANK($AH$29),0,$AH$29)</f>
        <v>0</v>
      </c>
      <c r="AI81" s="392"/>
      <c r="AJ81" s="391">
        <f>IF(ISBLANK($AJ$29),0,$AJ$29)</f>
        <v>0</v>
      </c>
      <c r="AK81" s="392"/>
      <c r="AL81" s="391">
        <f>IF(ISBLANK($AL$29),0,$AL$29)</f>
        <v>0</v>
      </c>
      <c r="AM81" s="392"/>
      <c r="AN81" s="391">
        <f>IF(ISBLANK($AN$29),0,$AN$29)</f>
        <v>0</v>
      </c>
      <c r="AO81" s="392"/>
      <c r="AP81" s="391">
        <f>IF(ISBLANK($AP$29),0,$AP$29)</f>
        <v>0</v>
      </c>
      <c r="AQ81" s="392"/>
    </row>
    <row r="82" spans="1:43" s="110" customFormat="1" ht="18.75" hidden="1" customHeight="1">
      <c r="A82" s="496" t="s">
        <v>409</v>
      </c>
      <c r="B82" s="123" t="s">
        <v>594</v>
      </c>
      <c r="C82" s="252" t="s">
        <v>38</v>
      </c>
      <c r="D82" s="127">
        <f t="shared" si="93"/>
        <v>5</v>
      </c>
      <c r="E82" s="129">
        <f t="shared" si="80"/>
        <v>5</v>
      </c>
      <c r="F82" s="127">
        <f t="shared" si="81"/>
        <v>6</v>
      </c>
      <c r="G82" s="129">
        <f t="shared" si="82"/>
        <v>6</v>
      </c>
      <c r="H82" s="271">
        <f>$H$30</f>
        <v>0</v>
      </c>
      <c r="I82" s="253">
        <f>$I$30</f>
        <v>0</v>
      </c>
      <c r="J82" s="125">
        <f t="shared" si="83"/>
        <v>7</v>
      </c>
      <c r="K82" s="129">
        <f t="shared" si="84"/>
        <v>7</v>
      </c>
      <c r="L82" s="127" t="str">
        <f>IF(AD82=0,"",$J$82+AD82)</f>
        <v/>
      </c>
      <c r="M82" s="129" t="str">
        <f t="shared" si="85"/>
        <v/>
      </c>
      <c r="N82" s="127" t="str">
        <f>IF(AF82=0,"",$J$82+AF82)</f>
        <v/>
      </c>
      <c r="O82" s="129" t="str">
        <f t="shared" si="86"/>
        <v/>
      </c>
      <c r="P82" s="127" t="str">
        <f>IF(AH82=0,"",$J$82+AH82)</f>
        <v/>
      </c>
      <c r="Q82" s="129" t="str">
        <f t="shared" si="87"/>
        <v/>
      </c>
      <c r="R82" s="127" t="str">
        <f>IF(AJ82=0,"",$J$82+AJ82)</f>
        <v/>
      </c>
      <c r="S82" s="129" t="str">
        <f t="shared" si="88"/>
        <v/>
      </c>
      <c r="T82" s="127" t="str">
        <f>IF(AL82=0,"",$J$82+AL82)</f>
        <v/>
      </c>
      <c r="U82" s="129" t="str">
        <f t="shared" si="89"/>
        <v/>
      </c>
      <c r="V82" s="127" t="str">
        <f>IF(AN82=0,"",$J$82+AN82)</f>
        <v/>
      </c>
      <c r="W82" s="129" t="str">
        <f t="shared" si="90"/>
        <v/>
      </c>
      <c r="X82" s="127" t="str">
        <f>IF(AP82=0,"",$J$82+AP82)</f>
        <v/>
      </c>
      <c r="Y82" s="126" t="str">
        <f t="shared" si="91"/>
        <v/>
      </c>
      <c r="Z82" s="175" t="str">
        <f t="shared" si="92"/>
        <v>TSL</v>
      </c>
      <c r="AA82" s="275"/>
      <c r="AC82" s="389">
        <v>2</v>
      </c>
      <c r="AD82" s="390">
        <f>IF(ISBLANK($AD$30),0,$AD$30)</f>
        <v>0</v>
      </c>
      <c r="AE82" s="390"/>
      <c r="AF82" s="390">
        <f>IF(ISBLANK($AF$30),0,$AF$30)</f>
        <v>0</v>
      </c>
      <c r="AG82" s="390"/>
      <c r="AH82" s="390">
        <f>IF(ISBLANK($AH$30),0,$AH$30)</f>
        <v>0</v>
      </c>
      <c r="AI82" s="390"/>
      <c r="AJ82" s="390">
        <f>IF(ISBLANK($AJ$30),0,$AJ$30)</f>
        <v>0</v>
      </c>
      <c r="AK82" s="390"/>
      <c r="AL82" s="390">
        <f>IF(ISBLANK($AL$30),0,$AL$30)</f>
        <v>0</v>
      </c>
      <c r="AM82" s="390"/>
      <c r="AN82" s="390">
        <f>IF(ISBLANK($AN$30),0,$AN$30)</f>
        <v>0</v>
      </c>
      <c r="AO82" s="390"/>
      <c r="AP82" s="390">
        <f>IF(ISBLANK($AP$30),0,$AP$30)</f>
        <v>0</v>
      </c>
      <c r="AQ82" s="390"/>
    </row>
    <row r="83" spans="1:43" s="110" customFormat="1" ht="18.75" hidden="1" customHeight="1">
      <c r="A83" s="496" t="s">
        <v>409</v>
      </c>
      <c r="B83" s="123" t="s">
        <v>594</v>
      </c>
      <c r="C83" s="252" t="s">
        <v>38</v>
      </c>
      <c r="D83" s="127">
        <f t="shared" si="93"/>
        <v>5</v>
      </c>
      <c r="E83" s="129">
        <f t="shared" si="80"/>
        <v>5</v>
      </c>
      <c r="F83" s="127">
        <f t="shared" si="81"/>
        <v>6</v>
      </c>
      <c r="G83" s="129">
        <f t="shared" si="82"/>
        <v>6</v>
      </c>
      <c r="H83" s="271">
        <f>$H$31</f>
        <v>0</v>
      </c>
      <c r="I83" s="253">
        <f>$I$31</f>
        <v>0</v>
      </c>
      <c r="J83" s="125">
        <f t="shared" si="83"/>
        <v>7</v>
      </c>
      <c r="K83" s="129">
        <f t="shared" si="84"/>
        <v>7</v>
      </c>
      <c r="L83" s="127" t="str">
        <f>IF(AD83=0,"",$J$83+AD83)</f>
        <v/>
      </c>
      <c r="M83" s="129" t="str">
        <f t="shared" si="85"/>
        <v/>
      </c>
      <c r="N83" s="127" t="str">
        <f>IF(AF83=0,"",$J$83+AF83)</f>
        <v/>
      </c>
      <c r="O83" s="129" t="str">
        <f t="shared" si="86"/>
        <v/>
      </c>
      <c r="P83" s="127" t="str">
        <f>IF(AH83=0,"",$J$83+AH83)</f>
        <v/>
      </c>
      <c r="Q83" s="129" t="str">
        <f t="shared" si="87"/>
        <v/>
      </c>
      <c r="R83" s="127" t="str">
        <f>IF(AJ83=0,"",$J$83+AJ83)</f>
        <v/>
      </c>
      <c r="S83" s="129" t="str">
        <f t="shared" si="88"/>
        <v/>
      </c>
      <c r="T83" s="127" t="str">
        <f>IF(AL83=0,"",$J$83+AL83)</f>
        <v/>
      </c>
      <c r="U83" s="129" t="str">
        <f t="shared" si="89"/>
        <v/>
      </c>
      <c r="V83" s="127" t="str">
        <f>IF(AN83=0,"",$J$83+AN83)</f>
        <v/>
      </c>
      <c r="W83" s="129" t="str">
        <f t="shared" si="90"/>
        <v/>
      </c>
      <c r="X83" s="127" t="str">
        <f>IF(AP83=0,"",$J$83+AP83)</f>
        <v/>
      </c>
      <c r="Y83" s="126" t="str">
        <f t="shared" si="91"/>
        <v/>
      </c>
      <c r="Z83" s="175" t="str">
        <f t="shared" si="92"/>
        <v>TSL</v>
      </c>
      <c r="AA83" s="275"/>
      <c r="AC83" s="389">
        <v>2</v>
      </c>
      <c r="AD83" s="393">
        <f>IF(ISBLANK($AD$31),0,$AD$31)</f>
        <v>0</v>
      </c>
      <c r="AE83" s="394"/>
      <c r="AF83" s="390">
        <f>IF(ISBLANK($AF$31),0,$AF$31)</f>
        <v>0</v>
      </c>
      <c r="AG83" s="390"/>
      <c r="AH83" s="390">
        <f>IF(ISBLANK($AH$30),0,$AH$31)</f>
        <v>0</v>
      </c>
      <c r="AI83" s="390"/>
      <c r="AJ83" s="390">
        <f>IF(ISBLANK($AJ$31),0,$AJ$31)</f>
        <v>0</v>
      </c>
      <c r="AK83" s="390"/>
      <c r="AL83" s="390">
        <f>IF(ISBLANK($AL$31),0,$AL$31)</f>
        <v>0</v>
      </c>
      <c r="AM83" s="390"/>
      <c r="AN83" s="390">
        <f>IF(ISBLANK($AN$31),0,$AN$31)</f>
        <v>0</v>
      </c>
      <c r="AO83" s="390"/>
      <c r="AP83" s="390">
        <f>IF(ISBLANK($AP$31),0,$AP$31)</f>
        <v>0</v>
      </c>
      <c r="AQ83" s="390"/>
    </row>
    <row r="84" spans="1:43" s="110" customFormat="1" ht="18.75" hidden="1" customHeight="1">
      <c r="A84" s="496" t="s">
        <v>409</v>
      </c>
      <c r="B84" s="123" t="s">
        <v>594</v>
      </c>
      <c r="C84" s="252" t="s">
        <v>38</v>
      </c>
      <c r="D84" s="127">
        <f t="shared" si="93"/>
        <v>5</v>
      </c>
      <c r="E84" s="129">
        <f t="shared" si="80"/>
        <v>5</v>
      </c>
      <c r="F84" s="127">
        <f t="shared" si="81"/>
        <v>6</v>
      </c>
      <c r="G84" s="129">
        <f t="shared" si="82"/>
        <v>6</v>
      </c>
      <c r="H84" s="271">
        <f>$H$32</f>
        <v>0</v>
      </c>
      <c r="I84" s="253">
        <f>$I$32</f>
        <v>0</v>
      </c>
      <c r="J84" s="125">
        <f t="shared" si="83"/>
        <v>7</v>
      </c>
      <c r="K84" s="129">
        <f t="shared" si="84"/>
        <v>7</v>
      </c>
      <c r="L84" s="127" t="str">
        <f>IF(AD84=0,"",$J$84+AD84)</f>
        <v/>
      </c>
      <c r="M84" s="129" t="str">
        <f t="shared" si="85"/>
        <v/>
      </c>
      <c r="N84" s="127" t="str">
        <f>IF(AF84=0,"",$J$84+AF84)</f>
        <v/>
      </c>
      <c r="O84" s="129" t="str">
        <f t="shared" si="86"/>
        <v/>
      </c>
      <c r="P84" s="127" t="str">
        <f>IF(AH84=0,"",$J$84+AH84)</f>
        <v/>
      </c>
      <c r="Q84" s="129" t="str">
        <f t="shared" si="87"/>
        <v/>
      </c>
      <c r="R84" s="127" t="str">
        <f>IF(AJ84=0,"",$J$84+AJ84)</f>
        <v/>
      </c>
      <c r="S84" s="129" t="str">
        <f t="shared" si="88"/>
        <v/>
      </c>
      <c r="T84" s="127" t="str">
        <f>IF(AL84=0,"",$J$84+AL84)</f>
        <v/>
      </c>
      <c r="U84" s="129" t="str">
        <f t="shared" si="89"/>
        <v/>
      </c>
      <c r="V84" s="127" t="str">
        <f>IF(AN84=0,"",$J$84+AN84)</f>
        <v/>
      </c>
      <c r="W84" s="129" t="str">
        <f t="shared" si="90"/>
        <v/>
      </c>
      <c r="X84" s="127" t="str">
        <f>IF(AP84=0,"",$J$84+AP84)</f>
        <v/>
      </c>
      <c r="Y84" s="126" t="str">
        <f t="shared" si="91"/>
        <v/>
      </c>
      <c r="Z84" s="175" t="str">
        <f t="shared" si="92"/>
        <v>TSL</v>
      </c>
      <c r="AA84" s="275"/>
      <c r="AC84" s="389">
        <v>2</v>
      </c>
      <c r="AD84" s="390">
        <f>IF(ISBLANK($AD$32),0,$AD$32)</f>
        <v>0</v>
      </c>
      <c r="AE84" s="390"/>
      <c r="AF84" s="390">
        <f>IF(ISBLANK($AF$32),0,$AF$32)</f>
        <v>0</v>
      </c>
      <c r="AG84" s="390"/>
      <c r="AH84" s="390">
        <f>IF(ISBLANK($AH$32),0,$AH$32)</f>
        <v>0</v>
      </c>
      <c r="AI84" s="390"/>
      <c r="AJ84" s="390">
        <f>IF(ISBLANK($AJ$32),0,$AJ$32)</f>
        <v>0</v>
      </c>
      <c r="AK84" s="390"/>
      <c r="AL84" s="390">
        <f>IF(ISBLANK($AL$32),0,$AL$32)</f>
        <v>0</v>
      </c>
      <c r="AM84" s="390"/>
      <c r="AN84" s="390">
        <f>IF(ISBLANK($AN$32),0,$AN$32)</f>
        <v>0</v>
      </c>
      <c r="AO84" s="390"/>
      <c r="AP84" s="390">
        <f>IF(ISBLANK($AP$32),0,$AP$32)</f>
        <v>0</v>
      </c>
      <c r="AQ84" s="390"/>
    </row>
    <row r="85" spans="1:43" s="110" customFormat="1" ht="18.75" hidden="1" customHeight="1">
      <c r="A85" s="496"/>
      <c r="B85" s="123"/>
      <c r="C85" s="252">
        <f>$C$33</f>
        <v>0</v>
      </c>
      <c r="D85" s="127">
        <f t="shared" si="93"/>
        <v>5</v>
      </c>
      <c r="E85" s="129">
        <f t="shared" si="80"/>
        <v>5</v>
      </c>
      <c r="F85" s="127">
        <f t="shared" si="81"/>
        <v>6</v>
      </c>
      <c r="G85" s="129">
        <f t="shared" si="82"/>
        <v>6</v>
      </c>
      <c r="H85" s="271">
        <f>$H$33</f>
        <v>0</v>
      </c>
      <c r="I85" s="253">
        <f>$I$33</f>
        <v>0</v>
      </c>
      <c r="J85" s="125">
        <f t="shared" si="83"/>
        <v>7</v>
      </c>
      <c r="K85" s="129">
        <f t="shared" si="84"/>
        <v>7</v>
      </c>
      <c r="L85" s="127" t="str">
        <f>IF(AD85=0,"",$J$85+AD85)</f>
        <v/>
      </c>
      <c r="M85" s="129" t="str">
        <f t="shared" si="85"/>
        <v/>
      </c>
      <c r="N85" s="127" t="str">
        <f>IF(AF85=0,"",$J$85+AF85)</f>
        <v/>
      </c>
      <c r="O85" s="129" t="str">
        <f t="shared" si="86"/>
        <v/>
      </c>
      <c r="P85" s="127" t="str">
        <f>IF(AH85=0,"",$J$85+AH85)</f>
        <v/>
      </c>
      <c r="Q85" s="129" t="str">
        <f t="shared" si="87"/>
        <v/>
      </c>
      <c r="R85" s="127" t="str">
        <f>IF(AJ85=0,"",$J$85+AJ85)</f>
        <v/>
      </c>
      <c r="S85" s="129" t="str">
        <f t="shared" si="88"/>
        <v/>
      </c>
      <c r="T85" s="127" t="str">
        <f>IF(AL85=0,"",$J$85+AL85)</f>
        <v/>
      </c>
      <c r="U85" s="129" t="str">
        <f t="shared" si="89"/>
        <v/>
      </c>
      <c r="V85" s="127" t="str">
        <f>IF(AN85=0,"",$J$85+AN85)</f>
        <v/>
      </c>
      <c r="W85" s="129" t="str">
        <f t="shared" si="90"/>
        <v/>
      </c>
      <c r="X85" s="127" t="str">
        <f>IF(AP85=0,"",$J$85+AP85)</f>
        <v/>
      </c>
      <c r="Y85" s="126" t="str">
        <f t="shared" si="91"/>
        <v/>
      </c>
      <c r="Z85" s="175" t="str">
        <f t="shared" si="92"/>
        <v>TSL</v>
      </c>
      <c r="AA85" s="275"/>
      <c r="AC85" s="389">
        <v>2</v>
      </c>
      <c r="AD85" s="390">
        <f>IF(ISBLANK($AD$33),0,$AD$33)</f>
        <v>0</v>
      </c>
      <c r="AE85" s="390"/>
      <c r="AF85" s="390">
        <f>IF(ISBLANK($AF$33),0,$AF$33)</f>
        <v>0</v>
      </c>
      <c r="AG85" s="390"/>
      <c r="AH85" s="390">
        <f>IF(ISBLANK($AH$33),0,$AH$33)</f>
        <v>0</v>
      </c>
      <c r="AI85" s="390"/>
      <c r="AJ85" s="390">
        <f>IF(ISBLANK($AJ$33),0,$AJ$33)</f>
        <v>0</v>
      </c>
      <c r="AK85" s="390"/>
      <c r="AL85" s="390">
        <f>IF(ISBLANK($AL$33),0,$AL$3)</f>
        <v>0</v>
      </c>
      <c r="AM85" s="390"/>
      <c r="AN85" s="390">
        <f>IF(ISBLANK($AN$33),0,$AN$33)</f>
        <v>0</v>
      </c>
      <c r="AO85" s="390"/>
      <c r="AP85" s="390">
        <f>IF(ISBLANK($AP$33),0,$AP$33)</f>
        <v>0</v>
      </c>
      <c r="AQ85" s="390"/>
    </row>
    <row r="86" spans="1:43" s="110" customFormat="1" ht="18.75" hidden="1" customHeight="1" thickBot="1">
      <c r="A86" s="496"/>
      <c r="B86" s="123"/>
      <c r="C86" s="252">
        <f>$C$34</f>
        <v>0</v>
      </c>
      <c r="D86" s="127">
        <f t="shared" si="93"/>
        <v>5</v>
      </c>
      <c r="E86" s="129">
        <f t="shared" si="80"/>
        <v>5</v>
      </c>
      <c r="F86" s="127">
        <f t="shared" si="81"/>
        <v>6</v>
      </c>
      <c r="G86" s="129">
        <f t="shared" si="82"/>
        <v>6</v>
      </c>
      <c r="H86" s="271">
        <f>$H$34</f>
        <v>0</v>
      </c>
      <c r="I86" s="253">
        <f>$I$34</f>
        <v>0</v>
      </c>
      <c r="J86" s="125">
        <f t="shared" si="83"/>
        <v>7</v>
      </c>
      <c r="K86" s="129">
        <f t="shared" si="84"/>
        <v>7</v>
      </c>
      <c r="L86" s="127" t="str">
        <f>IF(AD86=0,"",$J$86+AD86)</f>
        <v/>
      </c>
      <c r="M86" s="129" t="str">
        <f t="shared" si="85"/>
        <v/>
      </c>
      <c r="N86" s="127" t="str">
        <f>IF(AF86=0,"",$J$86+AF86)</f>
        <v/>
      </c>
      <c r="O86" s="129" t="str">
        <f t="shared" si="86"/>
        <v/>
      </c>
      <c r="P86" s="127" t="str">
        <f>IF(AH86=0,"",$J$86+AH86)</f>
        <v/>
      </c>
      <c r="Q86" s="129" t="str">
        <f t="shared" si="87"/>
        <v/>
      </c>
      <c r="R86" s="127" t="str">
        <f>IF(AJ86=0,"",$J$86+AJ86)</f>
        <v/>
      </c>
      <c r="S86" s="129" t="str">
        <f t="shared" si="88"/>
        <v/>
      </c>
      <c r="T86" s="127" t="str">
        <f>IF(AL86=0,"",$J$86+AL86)</f>
        <v/>
      </c>
      <c r="U86" s="129" t="str">
        <f t="shared" si="89"/>
        <v/>
      </c>
      <c r="V86" s="127" t="str">
        <f>IF(AN86=0,"",$J$86+AN86)</f>
        <v/>
      </c>
      <c r="W86" s="129" t="str">
        <f t="shared" si="90"/>
        <v/>
      </c>
      <c r="X86" s="127" t="str">
        <f>IF(AP86=0,"",$J$86+AP86)</f>
        <v/>
      </c>
      <c r="Y86" s="126" t="str">
        <f t="shared" si="91"/>
        <v/>
      </c>
      <c r="Z86" s="175" t="str">
        <f t="shared" si="92"/>
        <v>TSL</v>
      </c>
      <c r="AA86" s="275"/>
      <c r="AC86" s="389">
        <v>2</v>
      </c>
      <c r="AD86" s="390">
        <f>IF(ISBLANK($AD$34),0,$AD$34)</f>
        <v>0</v>
      </c>
      <c r="AE86" s="390"/>
      <c r="AF86" s="390">
        <f>IF(ISBLANK($AF$34),0,$AF$34)</f>
        <v>0</v>
      </c>
      <c r="AG86" s="390"/>
      <c r="AH86" s="390">
        <f>IF(ISBLANK($AH$34),0,$AH$34)</f>
        <v>0</v>
      </c>
      <c r="AI86" s="390"/>
      <c r="AJ86" s="390">
        <f>IF(ISBLANK($AJ$34),0,$AJ$34)</f>
        <v>0</v>
      </c>
      <c r="AK86" s="390"/>
      <c r="AL86" s="390">
        <f>IF(ISBLANK($AL$34),0,$AL$34)</f>
        <v>0</v>
      </c>
      <c r="AM86" s="390"/>
      <c r="AN86" s="390">
        <f>IF(ISBLANK($AN$34),0,$AN$34)</f>
        <v>0</v>
      </c>
      <c r="AO86" s="390"/>
      <c r="AP86" s="390">
        <f>IF(ISBLANK($AP$34),0,$AP$34)</f>
        <v>0</v>
      </c>
      <c r="AQ86" s="390"/>
    </row>
    <row r="87" spans="1:43" s="110" customFormat="1" ht="18.75" customHeight="1">
      <c r="A87" s="495" t="s">
        <v>411</v>
      </c>
      <c r="B87" s="489" t="s">
        <v>631</v>
      </c>
      <c r="C87" s="252" t="s">
        <v>396</v>
      </c>
      <c r="D87" s="127">
        <v>43437</v>
      </c>
      <c r="E87" s="129">
        <v>43437</v>
      </c>
      <c r="F87" s="127">
        <v>43440</v>
      </c>
      <c r="G87" s="129">
        <v>43440</v>
      </c>
      <c r="H87" s="271" t="s">
        <v>398</v>
      </c>
      <c r="I87" s="253" t="s">
        <v>382</v>
      </c>
      <c r="J87" s="127">
        <v>43441</v>
      </c>
      <c r="K87" s="129">
        <v>43441</v>
      </c>
      <c r="L87" s="127">
        <v>43444</v>
      </c>
      <c r="M87" s="129">
        <v>43444</v>
      </c>
      <c r="N87" s="127">
        <v>43445</v>
      </c>
      <c r="O87" s="129">
        <v>43445</v>
      </c>
      <c r="P87" s="127">
        <v>43446</v>
      </c>
      <c r="Q87" s="129">
        <v>43446</v>
      </c>
      <c r="R87" s="127"/>
      <c r="S87" s="129"/>
      <c r="T87" s="127"/>
      <c r="U87" s="129"/>
      <c r="V87" s="127"/>
      <c r="W87" s="129"/>
      <c r="X87" s="127"/>
      <c r="Y87" s="126"/>
      <c r="Z87" s="175" t="s">
        <v>30</v>
      </c>
      <c r="AA87" s="275"/>
      <c r="AC87" s="389">
        <v>3</v>
      </c>
      <c r="AD87" s="391">
        <f>IF(ISBLANK($AD$9),0,$AD$9)</f>
        <v>0</v>
      </c>
      <c r="AE87" s="392"/>
      <c r="AF87" s="391">
        <f>IF(ISBLANK($AF$9),0,$AF$9)</f>
        <v>0</v>
      </c>
      <c r="AG87" s="392"/>
      <c r="AH87" s="391">
        <f>IF(ISBLANK($AH$9),0,$AH$9)</f>
        <v>0</v>
      </c>
      <c r="AI87" s="392"/>
      <c r="AJ87" s="391">
        <f>IF(ISBLANK($AJ$9),0,$AJ$9)</f>
        <v>0</v>
      </c>
      <c r="AK87" s="392"/>
      <c r="AL87" s="391">
        <f>IF(ISBLANK($AL$9),0,$AL$9)</f>
        <v>0</v>
      </c>
      <c r="AM87" s="392"/>
      <c r="AN87" s="391">
        <f>IF(ISBLANK($AN$9),0,$AN$9)</f>
        <v>0</v>
      </c>
      <c r="AO87" s="392"/>
      <c r="AP87" s="391">
        <f>IF(ISBLANK($AP$9),0,$AP$9)</f>
        <v>6</v>
      </c>
      <c r="AQ87" s="392"/>
    </row>
    <row r="88" spans="1:43" s="110" customFormat="1" ht="18.75" customHeight="1" thickBot="1">
      <c r="A88" s="497" t="s">
        <v>613</v>
      </c>
      <c r="B88" s="498" t="s">
        <v>647</v>
      </c>
      <c r="C88" s="243" t="s">
        <v>406</v>
      </c>
      <c r="D88" s="146">
        <v>43437</v>
      </c>
      <c r="E88" s="161">
        <v>43437</v>
      </c>
      <c r="F88" s="146">
        <v>43440</v>
      </c>
      <c r="G88" s="161">
        <v>43440</v>
      </c>
      <c r="H88" s="272" t="s">
        <v>407</v>
      </c>
      <c r="I88" s="244" t="s">
        <v>382</v>
      </c>
      <c r="J88" s="144">
        <v>43441</v>
      </c>
      <c r="K88" s="161">
        <v>43441</v>
      </c>
      <c r="L88" s="146"/>
      <c r="M88" s="161"/>
      <c r="N88" s="146"/>
      <c r="O88" s="161"/>
      <c r="P88" s="146">
        <v>43446</v>
      </c>
      <c r="Q88" s="161">
        <v>43446</v>
      </c>
      <c r="R88" s="146"/>
      <c r="S88" s="161"/>
      <c r="T88" s="146"/>
      <c r="U88" s="161"/>
      <c r="V88" s="146"/>
      <c r="W88" s="161"/>
      <c r="X88" s="146"/>
      <c r="Y88" s="145"/>
      <c r="Z88" s="180" t="s">
        <v>36</v>
      </c>
      <c r="AA88" s="277"/>
      <c r="AC88" s="389">
        <v>3</v>
      </c>
      <c r="AD88" s="391">
        <f>IF(ISBLANK($AD$10),0,$AD$10)</f>
        <v>4</v>
      </c>
      <c r="AE88" s="392"/>
      <c r="AF88" s="391">
        <f>IF(ISBLANK($AF$10),0,$AF$10)</f>
        <v>5</v>
      </c>
      <c r="AG88" s="392"/>
      <c r="AH88" s="391">
        <f>IF(ISBLANK($AH$10),0,$AH$10)</f>
        <v>6</v>
      </c>
      <c r="AI88" s="392"/>
      <c r="AJ88" s="391">
        <f>IF(ISBLANK($AJ$10),0,$AJ$10)</f>
        <v>0</v>
      </c>
      <c r="AK88" s="392"/>
      <c r="AL88" s="391">
        <f>IF(ISBLANK($AL$10),0,$AL$10)</f>
        <v>0</v>
      </c>
      <c r="AM88" s="392"/>
      <c r="AN88" s="391">
        <f>IF(ISBLANK($AN$10),0,$AN$10)</f>
        <v>0</v>
      </c>
      <c r="AO88" s="392"/>
      <c r="AP88" s="391">
        <f>IF(ISBLANK($AP$10),0,$AP$10)</f>
        <v>0</v>
      </c>
      <c r="AQ88" s="392"/>
    </row>
    <row r="89" spans="1:43" s="110" customFormat="1" ht="18.75" customHeight="1">
      <c r="A89" s="488" t="s">
        <v>618</v>
      </c>
      <c r="B89" s="192" t="s">
        <v>584</v>
      </c>
      <c r="C89" s="241" t="s">
        <v>383</v>
      </c>
      <c r="D89" s="190">
        <v>43439</v>
      </c>
      <c r="E89" s="191">
        <v>43439</v>
      </c>
      <c r="F89" s="190">
        <v>43442</v>
      </c>
      <c r="G89" s="191">
        <v>43442</v>
      </c>
      <c r="H89" s="273" t="s">
        <v>389</v>
      </c>
      <c r="I89" s="240" t="s">
        <v>382</v>
      </c>
      <c r="J89" s="130">
        <v>43442</v>
      </c>
      <c r="K89" s="191">
        <v>43442</v>
      </c>
      <c r="L89" s="190">
        <v>43446</v>
      </c>
      <c r="M89" s="191">
        <v>43446</v>
      </c>
      <c r="N89" s="190">
        <v>43447</v>
      </c>
      <c r="O89" s="191">
        <v>43447</v>
      </c>
      <c r="P89" s="190">
        <v>43448</v>
      </c>
      <c r="Q89" s="191">
        <v>43448</v>
      </c>
      <c r="R89" s="190"/>
      <c r="S89" s="191"/>
      <c r="T89" s="190"/>
      <c r="U89" s="191"/>
      <c r="V89" s="190"/>
      <c r="W89" s="191"/>
      <c r="X89" s="190"/>
      <c r="Y89" s="131"/>
      <c r="Z89" s="193" t="s">
        <v>33</v>
      </c>
      <c r="AA89" s="298"/>
      <c r="AC89" s="389">
        <v>3</v>
      </c>
      <c r="AD89" s="391">
        <f>IF(ISBLANK($AD$11),0,$AD$11)</f>
        <v>4</v>
      </c>
      <c r="AE89" s="392"/>
      <c r="AF89" s="391">
        <f>IF(ISBLANK($AF$11),0,$AF$11)</f>
        <v>0</v>
      </c>
      <c r="AG89" s="392"/>
      <c r="AH89" s="391">
        <f>IF(ISBLANK($AH$11),0,$AH$11)</f>
        <v>5</v>
      </c>
      <c r="AI89" s="392"/>
      <c r="AJ89" s="391">
        <f>IF(ISBLANK($AJ$11),0,$AJ$11)</f>
        <v>0</v>
      </c>
      <c r="AK89" s="392"/>
      <c r="AL89" s="391">
        <f>IF(ISBLANK($AL$11),0,$AL$11)</f>
        <v>0</v>
      </c>
      <c r="AM89" s="392"/>
      <c r="AN89" s="391">
        <f>IF(ISBLANK($AN$11),0,$AN$11)</f>
        <v>0</v>
      </c>
      <c r="AO89" s="392"/>
      <c r="AP89" s="391">
        <f>IF(ISBLANK($AP$11),0,$AP$11)</f>
        <v>0</v>
      </c>
      <c r="AQ89" s="392"/>
    </row>
    <row r="90" spans="1:43" s="110" customFormat="1" ht="18.75" customHeight="1">
      <c r="A90" s="488" t="s">
        <v>592</v>
      </c>
      <c r="B90" s="192" t="s">
        <v>144</v>
      </c>
      <c r="C90" s="241" t="s">
        <v>390</v>
      </c>
      <c r="D90" s="127">
        <v>43439</v>
      </c>
      <c r="E90" s="129">
        <v>43439</v>
      </c>
      <c r="F90" s="127">
        <v>43441</v>
      </c>
      <c r="G90" s="129">
        <v>43441</v>
      </c>
      <c r="H90" s="273" t="s">
        <v>392</v>
      </c>
      <c r="I90" s="240" t="s">
        <v>382</v>
      </c>
      <c r="J90" s="190">
        <v>43442</v>
      </c>
      <c r="K90" s="129">
        <v>43442</v>
      </c>
      <c r="L90" s="127">
        <v>43447</v>
      </c>
      <c r="M90" s="129">
        <v>43447</v>
      </c>
      <c r="N90" s="127">
        <v>43447</v>
      </c>
      <c r="O90" s="129">
        <v>43447</v>
      </c>
      <c r="P90" s="127">
        <v>43448</v>
      </c>
      <c r="Q90" s="129">
        <v>43448</v>
      </c>
      <c r="R90" s="127"/>
      <c r="S90" s="129"/>
      <c r="T90" s="127"/>
      <c r="U90" s="129"/>
      <c r="V90" s="127"/>
      <c r="W90" s="129"/>
      <c r="X90" s="127"/>
      <c r="Y90" s="126"/>
      <c r="Z90" s="193" t="s">
        <v>37</v>
      </c>
      <c r="AA90" s="276"/>
      <c r="AC90" s="389">
        <v>3</v>
      </c>
      <c r="AD90" s="391">
        <f>IF(ISBLANK($AD$12),0,$AD$12)</f>
        <v>0</v>
      </c>
      <c r="AE90" s="392"/>
      <c r="AF90" s="391">
        <f>IF(ISBLANK($AF$12),0,$AF$12)</f>
        <v>0</v>
      </c>
      <c r="AG90" s="392"/>
      <c r="AH90" s="391">
        <f>IF(ISBLANK($AH$12),0,$AH$12)</f>
        <v>0</v>
      </c>
      <c r="AI90" s="392"/>
      <c r="AJ90" s="391">
        <f>IF(ISBLANK($AJ$12),0,$AJ$12)</f>
        <v>4</v>
      </c>
      <c r="AK90" s="392"/>
      <c r="AL90" s="391">
        <f>IF(ISBLANK($AL$12),0,$AL$12)</f>
        <v>5</v>
      </c>
      <c r="AM90" s="392"/>
      <c r="AN90" s="391">
        <f>IF(ISBLANK($AN$12),0,$AN$12)</f>
        <v>0</v>
      </c>
      <c r="AO90" s="392"/>
      <c r="AP90" s="391">
        <f>IF(ISBLANK($AP$12),0,$AP$12)</f>
        <v>0</v>
      </c>
      <c r="AQ90" s="392"/>
    </row>
    <row r="91" spans="1:43" s="110" customFormat="1" ht="18.75" customHeight="1">
      <c r="A91" s="488" t="s">
        <v>409</v>
      </c>
      <c r="B91" s="192" t="s">
        <v>625</v>
      </c>
      <c r="C91" s="241" t="s">
        <v>38</v>
      </c>
      <c r="D91" s="127">
        <v>43439</v>
      </c>
      <c r="E91" s="126">
        <v>43439</v>
      </c>
      <c r="F91" s="127">
        <v>43442</v>
      </c>
      <c r="G91" s="129">
        <v>43442</v>
      </c>
      <c r="H91" s="273" t="s">
        <v>384</v>
      </c>
      <c r="I91" s="240" t="s">
        <v>382</v>
      </c>
      <c r="J91" s="125">
        <v>43442</v>
      </c>
      <c r="K91" s="126">
        <v>43442</v>
      </c>
      <c r="L91" s="127"/>
      <c r="M91" s="129"/>
      <c r="N91" s="127"/>
      <c r="O91" s="129"/>
      <c r="P91" s="127"/>
      <c r="Q91" s="129"/>
      <c r="R91" s="127">
        <v>43445</v>
      </c>
      <c r="S91" s="129">
        <v>43445</v>
      </c>
      <c r="T91" s="127">
        <v>43446</v>
      </c>
      <c r="U91" s="129">
        <v>43446</v>
      </c>
      <c r="V91" s="127"/>
      <c r="W91" s="129"/>
      <c r="X91" s="127"/>
      <c r="Y91" s="126"/>
      <c r="Z91" s="193" t="s">
        <v>37</v>
      </c>
      <c r="AA91" s="275"/>
      <c r="AC91" s="389">
        <v>3</v>
      </c>
      <c r="AD91" s="391">
        <f>IF(ISBLANK($AD$13),0,$AD$13)</f>
        <v>0</v>
      </c>
      <c r="AE91" s="392"/>
      <c r="AF91" s="391">
        <f>IF(ISBLANK($AF$13),0,$AF$13)</f>
        <v>0</v>
      </c>
      <c r="AG91" s="392"/>
      <c r="AH91" s="391">
        <f>IF(ISBLANK($AH$13),0,$AH$13)</f>
        <v>0</v>
      </c>
      <c r="AI91" s="392"/>
      <c r="AJ91" s="391">
        <f>IF(ISBLANK($AJ$13),0,$AJ$13)</f>
        <v>0</v>
      </c>
      <c r="AK91" s="392"/>
      <c r="AL91" s="391">
        <f>IF(ISBLANK($AL$13),0,$AL$13)</f>
        <v>0</v>
      </c>
      <c r="AM91" s="392"/>
      <c r="AN91" s="391">
        <f>IF(ISBLANK($AN$13),0,$AN$13)</f>
        <v>0</v>
      </c>
      <c r="AO91" s="392"/>
      <c r="AP91" s="391">
        <f>IF(ISBLANK($AP$13),0,$AP$13)</f>
        <v>8</v>
      </c>
      <c r="AQ91" s="392"/>
    </row>
    <row r="92" spans="1:43" s="110" customFormat="1" ht="18.75" customHeight="1">
      <c r="A92" s="488" t="s">
        <v>574</v>
      </c>
      <c r="B92" s="294" t="s">
        <v>640</v>
      </c>
      <c r="C92" s="241" t="s">
        <v>403</v>
      </c>
      <c r="D92" s="127">
        <v>43439</v>
      </c>
      <c r="E92" s="129">
        <v>43439</v>
      </c>
      <c r="F92" s="127">
        <v>43440</v>
      </c>
      <c r="G92" s="129">
        <v>43440</v>
      </c>
      <c r="H92" s="273" t="s">
        <v>399</v>
      </c>
      <c r="I92" s="240" t="s">
        <v>382</v>
      </c>
      <c r="J92" s="125">
        <v>43442</v>
      </c>
      <c r="K92" s="129">
        <v>43442</v>
      </c>
      <c r="L92" s="127">
        <v>43445</v>
      </c>
      <c r="M92" s="129">
        <v>43445</v>
      </c>
      <c r="N92" s="127">
        <v>43446</v>
      </c>
      <c r="O92" s="129">
        <v>43446</v>
      </c>
      <c r="P92" s="127">
        <v>43447</v>
      </c>
      <c r="Q92" s="129">
        <v>43447</v>
      </c>
      <c r="R92" s="127"/>
      <c r="S92" s="129"/>
      <c r="T92" s="127"/>
      <c r="U92" s="129"/>
      <c r="V92" s="127"/>
      <c r="W92" s="129"/>
      <c r="X92" s="127"/>
      <c r="Y92" s="126"/>
      <c r="Z92" s="193" t="s">
        <v>30</v>
      </c>
      <c r="AA92" s="275"/>
      <c r="AC92" s="389">
        <v>3</v>
      </c>
      <c r="AD92" s="391">
        <f>IF(ISBLANK($AD$14),0,$AD$14)</f>
        <v>3</v>
      </c>
      <c r="AE92" s="392"/>
      <c r="AF92" s="391">
        <f>IF(ISBLANK($AF$14),0,$AF$14)</f>
        <v>4</v>
      </c>
      <c r="AG92" s="392"/>
      <c r="AH92" s="391">
        <f>IF(ISBLANK($AH$14),0,$AH$14)</f>
        <v>5</v>
      </c>
      <c r="AI92" s="392"/>
      <c r="AJ92" s="391">
        <f>IF(ISBLANK($AJ$14),0,$AJ$14)</f>
        <v>0</v>
      </c>
      <c r="AK92" s="392"/>
      <c r="AL92" s="391">
        <f>IF(ISBLANK($AL$14),0,$AL$14)</f>
        <v>0</v>
      </c>
      <c r="AM92" s="392"/>
      <c r="AN92" s="391">
        <f>IF(ISBLANK($AN$14),0,$AN$14)</f>
        <v>0</v>
      </c>
      <c r="AO92" s="392"/>
      <c r="AP92" s="391">
        <f>IF(ISBLANK($AP$14),0,$AP$14)</f>
        <v>0</v>
      </c>
      <c r="AQ92" s="392"/>
    </row>
    <row r="93" spans="1:43" s="110" customFormat="1" ht="18.75" customHeight="1">
      <c r="A93" s="488" t="s">
        <v>62</v>
      </c>
      <c r="B93" s="192" t="s">
        <v>652</v>
      </c>
      <c r="C93" s="241" t="s">
        <v>649</v>
      </c>
      <c r="D93" s="127">
        <v>43439</v>
      </c>
      <c r="E93" s="129">
        <v>43439</v>
      </c>
      <c r="F93" s="127">
        <v>43441</v>
      </c>
      <c r="G93" s="129">
        <v>43441</v>
      </c>
      <c r="H93" s="273" t="s">
        <v>407</v>
      </c>
      <c r="I93" s="240" t="s">
        <v>382</v>
      </c>
      <c r="J93" s="190">
        <v>43442</v>
      </c>
      <c r="K93" s="129">
        <v>43442</v>
      </c>
      <c r="L93" s="127">
        <v>43447</v>
      </c>
      <c r="M93" s="129">
        <v>43447</v>
      </c>
      <c r="N93" s="127">
        <v>43448</v>
      </c>
      <c r="O93" s="129">
        <v>43448</v>
      </c>
      <c r="P93" s="127"/>
      <c r="Q93" s="129"/>
      <c r="R93" s="127"/>
      <c r="S93" s="129"/>
      <c r="T93" s="127"/>
      <c r="U93" s="129"/>
      <c r="V93" s="127"/>
      <c r="W93" s="129"/>
      <c r="X93" s="127"/>
      <c r="Y93" s="126"/>
      <c r="Z93" s="193" t="s">
        <v>305</v>
      </c>
      <c r="AA93" s="275"/>
      <c r="AC93" s="389">
        <v>3</v>
      </c>
      <c r="AD93" s="391">
        <f>IF(ISBLANK($AD$15),0,$AD$15)</f>
        <v>6</v>
      </c>
      <c r="AE93" s="392"/>
      <c r="AF93" s="391">
        <f>IF(ISBLANK($AF$15),0,$AF$15)</f>
        <v>8</v>
      </c>
      <c r="AG93" s="392"/>
      <c r="AH93" s="391">
        <f>IF(ISBLANK($AH$15),0,$AH$15)</f>
        <v>5</v>
      </c>
      <c r="AI93" s="392"/>
      <c r="AJ93" s="391">
        <f>IF(ISBLANK($AJ$15),0,$AJ$15)</f>
        <v>0</v>
      </c>
      <c r="AK93" s="392"/>
      <c r="AL93" s="391">
        <f>IF(ISBLANK($AL$15),0,$AL$15)</f>
        <v>0</v>
      </c>
      <c r="AM93" s="392"/>
      <c r="AN93" s="391">
        <f>IF(ISBLANK($AN$15),0,$AN$15)</f>
        <v>0</v>
      </c>
      <c r="AO93" s="392"/>
      <c r="AP93" s="391">
        <f>IF(ISBLANK($AP$15),0,$AP$15)</f>
        <v>0</v>
      </c>
      <c r="AQ93" s="392"/>
    </row>
    <row r="94" spans="1:43" s="110" customFormat="1" ht="18.75" customHeight="1">
      <c r="A94" s="488" t="s">
        <v>412</v>
      </c>
      <c r="B94" s="493" t="s">
        <v>716</v>
      </c>
      <c r="C94" s="241" t="s">
        <v>385</v>
      </c>
      <c r="D94" s="127">
        <v>43440</v>
      </c>
      <c r="E94" s="126">
        <v>43440</v>
      </c>
      <c r="F94" s="127">
        <v>43442</v>
      </c>
      <c r="G94" s="129">
        <v>43442</v>
      </c>
      <c r="H94" s="273" t="s">
        <v>386</v>
      </c>
      <c r="I94" s="240" t="s">
        <v>382</v>
      </c>
      <c r="J94" s="125">
        <v>43442</v>
      </c>
      <c r="K94" s="126">
        <v>43442</v>
      </c>
      <c r="L94" s="127"/>
      <c r="M94" s="129"/>
      <c r="N94" s="127"/>
      <c r="O94" s="129"/>
      <c r="P94" s="127">
        <v>43448</v>
      </c>
      <c r="Q94" s="129">
        <v>43448</v>
      </c>
      <c r="R94" s="127"/>
      <c r="S94" s="129"/>
      <c r="T94" s="127"/>
      <c r="U94" s="129"/>
      <c r="V94" s="127"/>
      <c r="W94" s="129"/>
      <c r="X94" s="127"/>
      <c r="Y94" s="126"/>
      <c r="Z94" s="193" t="s">
        <v>305</v>
      </c>
      <c r="AA94" s="275"/>
      <c r="AC94" s="389">
        <v>3</v>
      </c>
      <c r="AD94" s="391">
        <f>IF(ISBLANK($AD$16),0,$AD$16)</f>
        <v>0</v>
      </c>
      <c r="AE94" s="392"/>
      <c r="AF94" s="391">
        <f>IF(ISBLANK($AF$16),0,$AF$16)</f>
        <v>0</v>
      </c>
      <c r="AG94" s="392"/>
      <c r="AH94" s="391">
        <f>IF(ISBLANK($AH$16),0,$AH$16)</f>
        <v>0</v>
      </c>
      <c r="AI94" s="392"/>
      <c r="AJ94" s="391">
        <f>IF(ISBLANK($AJ$16),0,$AJ$16)</f>
        <v>3</v>
      </c>
      <c r="AK94" s="392"/>
      <c r="AL94" s="391">
        <f>IF(ISBLANK($AL$16),0,$AL$16)</f>
        <v>4</v>
      </c>
      <c r="AM94" s="392"/>
      <c r="AN94" s="391">
        <f>IF(ISBLANK($AN$16),0,$AN$16)</f>
        <v>0</v>
      </c>
      <c r="AO94" s="392"/>
      <c r="AP94" s="391">
        <f>IF(ISBLANK($AP$16),0,$AP$16)</f>
        <v>0</v>
      </c>
      <c r="AQ94" s="392"/>
    </row>
    <row r="95" spans="1:43" s="110" customFormat="1" ht="18.75" customHeight="1">
      <c r="A95" s="488" t="s">
        <v>412</v>
      </c>
      <c r="B95" s="192" t="s">
        <v>588</v>
      </c>
      <c r="C95" s="241" t="s">
        <v>385</v>
      </c>
      <c r="D95" s="127">
        <v>43440</v>
      </c>
      <c r="E95" s="126">
        <v>43440</v>
      </c>
      <c r="F95" s="127">
        <v>43442</v>
      </c>
      <c r="G95" s="129">
        <v>43442</v>
      </c>
      <c r="H95" s="273" t="s">
        <v>386</v>
      </c>
      <c r="I95" s="240" t="s">
        <v>382</v>
      </c>
      <c r="J95" s="125">
        <v>43443</v>
      </c>
      <c r="K95" s="126">
        <v>43443</v>
      </c>
      <c r="L95" s="127"/>
      <c r="M95" s="129"/>
      <c r="N95" s="127"/>
      <c r="O95" s="129"/>
      <c r="P95" s="127"/>
      <c r="Q95" s="129"/>
      <c r="R95" s="127">
        <v>43446</v>
      </c>
      <c r="S95" s="129">
        <v>43446</v>
      </c>
      <c r="T95" s="127">
        <v>43447</v>
      </c>
      <c r="U95" s="129">
        <v>43447</v>
      </c>
      <c r="V95" s="127"/>
      <c r="W95" s="129"/>
      <c r="X95" s="127"/>
      <c r="Y95" s="126"/>
      <c r="Z95" s="193" t="s">
        <v>33</v>
      </c>
      <c r="AA95" s="275"/>
      <c r="AC95" s="389">
        <v>3</v>
      </c>
      <c r="AD95" s="391">
        <f>IF(ISBLANK($AD$17),0,$AD$17)</f>
        <v>0</v>
      </c>
      <c r="AE95" s="392"/>
      <c r="AF95" s="391">
        <f>IF(ISBLANK($AF$17),0,$AF$17)</f>
        <v>0</v>
      </c>
      <c r="AG95" s="392"/>
      <c r="AH95" s="391">
        <f>IF(ISBLANK($AH$17),0,$AH$17)</f>
        <v>0</v>
      </c>
      <c r="AI95" s="392"/>
      <c r="AJ95" s="391">
        <f>IF(ISBLANK($AJ$17),0,$AJ$17)</f>
        <v>3</v>
      </c>
      <c r="AK95" s="392"/>
      <c r="AL95" s="391">
        <f>IF(ISBLANK($AL$17),0,$AL$17)</f>
        <v>4</v>
      </c>
      <c r="AM95" s="392"/>
      <c r="AN95" s="391">
        <f>IF(ISBLANK($AN$17),0,$AN$17)</f>
        <v>0</v>
      </c>
      <c r="AO95" s="392"/>
      <c r="AP95" s="391">
        <f>IF(ISBLANK($AP$17),0,$AP$17)</f>
        <v>0</v>
      </c>
      <c r="AQ95" s="392"/>
    </row>
    <row r="96" spans="1:43" s="110" customFormat="1" ht="18.75" customHeight="1">
      <c r="A96" s="488" t="s">
        <v>608</v>
      </c>
      <c r="B96" s="294" t="s">
        <v>636</v>
      </c>
      <c r="C96" s="241" t="s">
        <v>400</v>
      </c>
      <c r="D96" s="127">
        <v>43440</v>
      </c>
      <c r="E96" s="126">
        <v>43440</v>
      </c>
      <c r="F96" s="127">
        <v>43442</v>
      </c>
      <c r="G96" s="129">
        <v>43442</v>
      </c>
      <c r="H96" s="273" t="s">
        <v>402</v>
      </c>
      <c r="I96" s="240" t="s">
        <v>382</v>
      </c>
      <c r="J96" s="190">
        <v>43443</v>
      </c>
      <c r="K96" s="126">
        <v>43443</v>
      </c>
      <c r="L96" s="127"/>
      <c r="M96" s="129"/>
      <c r="N96" s="127"/>
      <c r="O96" s="129"/>
      <c r="P96" s="127"/>
      <c r="Q96" s="129"/>
      <c r="R96" s="127">
        <v>43447</v>
      </c>
      <c r="S96" s="129">
        <v>43447</v>
      </c>
      <c r="T96" s="127">
        <v>43447</v>
      </c>
      <c r="U96" s="129">
        <v>43447</v>
      </c>
      <c r="V96" s="127"/>
      <c r="W96" s="129"/>
      <c r="X96" s="127"/>
      <c r="Y96" s="126"/>
      <c r="Z96" s="193" t="s">
        <v>30</v>
      </c>
      <c r="AA96" s="275"/>
      <c r="AC96" s="389">
        <v>3</v>
      </c>
      <c r="AD96" s="391">
        <f>IF(ISBLANK($AD$18),0,$AD$18)</f>
        <v>4</v>
      </c>
      <c r="AE96" s="392"/>
      <c r="AF96" s="391">
        <f>IF(ISBLANK($AF$18),0,$AF$18)</f>
        <v>5</v>
      </c>
      <c r="AG96" s="392"/>
      <c r="AH96" s="391">
        <f>IF(ISBLANK($AH$18),0,$AH$18)</f>
        <v>6</v>
      </c>
      <c r="AI96" s="392"/>
      <c r="AJ96" s="391">
        <f>IF(ISBLANK($AJ$18),0,$AJ$18)</f>
        <v>0</v>
      </c>
      <c r="AK96" s="392"/>
      <c r="AL96" s="391">
        <f>IF(ISBLANK($AL$18),0,$AL$18)</f>
        <v>0</v>
      </c>
      <c r="AM96" s="392"/>
      <c r="AN96" s="391">
        <f>IF(ISBLANK($AN$18),0,$AN$18)</f>
        <v>0</v>
      </c>
      <c r="AO96" s="392"/>
      <c r="AP96" s="391">
        <f>IF(ISBLANK($AP$18),0,$AP$18)</f>
        <v>0</v>
      </c>
      <c r="AQ96" s="392"/>
    </row>
    <row r="97" spans="1:43" s="110" customFormat="1" ht="18.75" customHeight="1">
      <c r="A97" s="488" t="s">
        <v>576</v>
      </c>
      <c r="B97" s="494" t="s">
        <v>687</v>
      </c>
      <c r="C97" s="241" t="s">
        <v>142</v>
      </c>
      <c r="D97" s="127">
        <v>43440</v>
      </c>
      <c r="E97" s="126">
        <v>43440</v>
      </c>
      <c r="F97" s="127">
        <v>43442</v>
      </c>
      <c r="G97" s="129">
        <v>43442</v>
      </c>
      <c r="H97" s="273" t="s">
        <v>399</v>
      </c>
      <c r="I97" s="240" t="s">
        <v>382</v>
      </c>
      <c r="J97" s="125">
        <v>43443</v>
      </c>
      <c r="K97" s="126">
        <v>43443</v>
      </c>
      <c r="L97" s="127">
        <v>43447</v>
      </c>
      <c r="M97" s="129">
        <v>43447</v>
      </c>
      <c r="N97" s="127"/>
      <c r="O97" s="129"/>
      <c r="P97" s="127">
        <v>43450</v>
      </c>
      <c r="Q97" s="129">
        <v>43450</v>
      </c>
      <c r="R97" s="127"/>
      <c r="S97" s="129"/>
      <c r="T97" s="127"/>
      <c r="U97" s="129"/>
      <c r="V97" s="127"/>
      <c r="W97" s="129"/>
      <c r="X97" s="127"/>
      <c r="Y97" s="126"/>
      <c r="Z97" s="175" t="s">
        <v>414</v>
      </c>
      <c r="AA97" s="275"/>
      <c r="AC97" s="389">
        <v>3</v>
      </c>
      <c r="AD97" s="391">
        <f>IF(ISBLANK($AD$19),0,$AD$19)</f>
        <v>3</v>
      </c>
      <c r="AE97" s="392"/>
      <c r="AF97" s="391">
        <f>IF(ISBLANK($AF$19),0,$AF$19)</f>
        <v>4</v>
      </c>
      <c r="AG97" s="392"/>
      <c r="AH97" s="391">
        <f>IF(ISBLANK($AH$19),0,$AH$19)</f>
        <v>5</v>
      </c>
      <c r="AI97" s="392"/>
      <c r="AJ97" s="391">
        <f>IF(ISBLANK($AJ$19),0,$AJ$19)</f>
        <v>0</v>
      </c>
      <c r="AK97" s="392"/>
      <c r="AL97" s="391">
        <f>IF(ISBLANK($AL$19),0,$AL$19)</f>
        <v>0</v>
      </c>
      <c r="AM97" s="392"/>
      <c r="AN97" s="391">
        <f>IF(ISBLANK($AN$19),0,$AN$19)</f>
        <v>0</v>
      </c>
      <c r="AO97" s="392"/>
      <c r="AP97" s="391">
        <f>IF(ISBLANK($AP$19),0,$AP$19)</f>
        <v>0</v>
      </c>
      <c r="AQ97" s="392"/>
    </row>
    <row r="98" spans="1:43" s="110" customFormat="1" ht="18.75" customHeight="1">
      <c r="A98" s="499" t="s">
        <v>277</v>
      </c>
      <c r="B98" s="192" t="s">
        <v>643</v>
      </c>
      <c r="C98" s="241" t="s">
        <v>404</v>
      </c>
      <c r="D98" s="127">
        <v>43440</v>
      </c>
      <c r="E98" s="126">
        <v>43440</v>
      </c>
      <c r="F98" s="127">
        <v>43443</v>
      </c>
      <c r="G98" s="129">
        <v>43443</v>
      </c>
      <c r="H98" s="273" t="s">
        <v>399</v>
      </c>
      <c r="I98" s="240" t="s">
        <v>382</v>
      </c>
      <c r="J98" s="125">
        <v>43445</v>
      </c>
      <c r="K98" s="126">
        <v>43445</v>
      </c>
      <c r="L98" s="127"/>
      <c r="M98" s="129"/>
      <c r="N98" s="127"/>
      <c r="O98" s="129"/>
      <c r="P98" s="127"/>
      <c r="Q98" s="129"/>
      <c r="R98" s="127">
        <v>43449</v>
      </c>
      <c r="S98" s="129">
        <v>43449</v>
      </c>
      <c r="T98" s="127">
        <v>43449</v>
      </c>
      <c r="U98" s="129">
        <v>43449</v>
      </c>
      <c r="V98" s="127"/>
      <c r="W98" s="129"/>
      <c r="X98" s="127">
        <v>43452</v>
      </c>
      <c r="Y98" s="126">
        <v>43452</v>
      </c>
      <c r="Z98" s="193" t="s">
        <v>414</v>
      </c>
      <c r="AA98" s="275"/>
      <c r="AC98" s="389">
        <v>3</v>
      </c>
      <c r="AD98" s="391">
        <f>IF(ISBLANK($AD$20),0,$AD$20)</f>
        <v>5</v>
      </c>
      <c r="AE98" s="392"/>
      <c r="AF98" s="391">
        <f>IF(ISBLANK($AF$20),0,$AF$20)</f>
        <v>6</v>
      </c>
      <c r="AG98" s="392"/>
      <c r="AH98" s="391">
        <f>IF(ISBLANK($AH$20),0,$AH$20)</f>
        <v>0</v>
      </c>
      <c r="AI98" s="392"/>
      <c r="AJ98" s="391">
        <f>IF(ISBLANK($AJ$20),0,$AJ$20)</f>
        <v>0</v>
      </c>
      <c r="AK98" s="392"/>
      <c r="AL98" s="391">
        <f>IF(ISBLANK($AL$20),0,$AL$20)</f>
        <v>0</v>
      </c>
      <c r="AM98" s="392"/>
      <c r="AN98" s="391">
        <f>IF(ISBLANK($AN$20),0,$AN$20)</f>
        <v>0</v>
      </c>
      <c r="AO98" s="392"/>
      <c r="AP98" s="391">
        <f>IF(ISBLANK($AP$20),0,$AP$20)</f>
        <v>0</v>
      </c>
      <c r="AQ98" s="392"/>
    </row>
    <row r="99" spans="1:43" s="110" customFormat="1" ht="18.75" customHeight="1">
      <c r="A99" s="495" t="s">
        <v>48</v>
      </c>
      <c r="B99" s="294" t="s">
        <v>648</v>
      </c>
      <c r="C99" s="252" t="s">
        <v>35</v>
      </c>
      <c r="D99" s="136">
        <v>43443</v>
      </c>
      <c r="E99" s="137">
        <v>43443</v>
      </c>
      <c r="F99" s="136">
        <v>43445</v>
      </c>
      <c r="G99" s="137">
        <v>43445</v>
      </c>
      <c r="H99" s="271" t="s">
        <v>407</v>
      </c>
      <c r="I99" s="253" t="s">
        <v>382</v>
      </c>
      <c r="J99" s="127">
        <v>43446</v>
      </c>
      <c r="K99" s="137">
        <v>43446</v>
      </c>
      <c r="L99" s="127"/>
      <c r="M99" s="129"/>
      <c r="N99" s="127"/>
      <c r="O99" s="129"/>
      <c r="P99" s="127"/>
      <c r="Q99" s="129"/>
      <c r="R99" s="127"/>
      <c r="S99" s="129"/>
      <c r="T99" s="127"/>
      <c r="U99" s="129"/>
      <c r="V99" s="127"/>
      <c r="W99" s="129"/>
      <c r="X99" s="127">
        <v>43452</v>
      </c>
      <c r="Y99" s="126">
        <v>43452</v>
      </c>
      <c r="Z99" s="175" t="s">
        <v>36</v>
      </c>
      <c r="AA99" s="275"/>
      <c r="AC99" s="389">
        <v>3</v>
      </c>
      <c r="AD99" s="393">
        <f>IF(ISBLANK($AD$21),0,$AD$21)</f>
        <v>0</v>
      </c>
      <c r="AE99" s="394"/>
      <c r="AF99" s="393">
        <f>IF(ISBLANK($AF$21),0,$AF$21)</f>
        <v>0</v>
      </c>
      <c r="AG99" s="394"/>
      <c r="AH99" s="393">
        <f>IF(ISBLANK($AH$21),0,$AH$21)</f>
        <v>0</v>
      </c>
      <c r="AI99" s="394"/>
      <c r="AJ99" s="393">
        <f>IF(ISBLANK($AJ$21),0,$AJ$21)</f>
        <v>3</v>
      </c>
      <c r="AK99" s="394"/>
      <c r="AL99" s="393">
        <f>IF(ISBLANK($AL$21),0,$AL$21)</f>
        <v>4</v>
      </c>
      <c r="AM99" s="394"/>
      <c r="AN99" s="393">
        <f>IF(ISBLANK($AN$21),0,$AN$21)</f>
        <v>0</v>
      </c>
      <c r="AO99" s="394"/>
      <c r="AP99" s="393">
        <f>IF(ISBLANK($AP$21),0,$AP$21)</f>
        <v>0</v>
      </c>
      <c r="AQ99" s="394"/>
    </row>
    <row r="100" spans="1:43" s="110" customFormat="1" ht="18.75" customHeight="1">
      <c r="A100" s="488" t="s">
        <v>47</v>
      </c>
      <c r="B100" s="192" t="s">
        <v>581</v>
      </c>
      <c r="C100" s="241" t="s">
        <v>381</v>
      </c>
      <c r="D100" s="127">
        <v>43444</v>
      </c>
      <c r="E100" s="126">
        <v>43444</v>
      </c>
      <c r="F100" s="127">
        <v>43446</v>
      </c>
      <c r="G100" s="129">
        <v>43446</v>
      </c>
      <c r="H100" s="273" t="s">
        <v>399</v>
      </c>
      <c r="I100" s="240" t="s">
        <v>382</v>
      </c>
      <c r="J100" s="125">
        <v>43447</v>
      </c>
      <c r="K100" s="126">
        <v>43447</v>
      </c>
      <c r="L100" s="127">
        <v>43451</v>
      </c>
      <c r="M100" s="191">
        <v>43451</v>
      </c>
      <c r="N100" s="127">
        <v>43452</v>
      </c>
      <c r="O100" s="191">
        <v>43452</v>
      </c>
      <c r="P100" s="127">
        <v>43453</v>
      </c>
      <c r="Q100" s="191">
        <v>43453</v>
      </c>
      <c r="R100" s="127"/>
      <c r="S100" s="191"/>
      <c r="T100" s="127"/>
      <c r="U100" s="191"/>
      <c r="V100" s="127"/>
      <c r="W100" s="191"/>
      <c r="X100" s="127"/>
      <c r="Y100" s="131"/>
      <c r="Z100" s="193" t="s">
        <v>33</v>
      </c>
      <c r="AA100" s="299"/>
      <c r="AC100" s="389">
        <v>3</v>
      </c>
      <c r="AD100" s="391">
        <f>IF(ISBLANK($AD$22),0,$AD$22)</f>
        <v>4</v>
      </c>
      <c r="AE100" s="392"/>
      <c r="AF100" s="391">
        <f>IF(ISBLANK($AF$22),0,$AF$22)</f>
        <v>4</v>
      </c>
      <c r="AG100" s="392"/>
      <c r="AH100" s="391">
        <f>IF(ISBLANK($AH$22),0,$AH$22)</f>
        <v>5</v>
      </c>
      <c r="AI100" s="392"/>
      <c r="AJ100" s="391">
        <f>IF(ISBLANK($AJ$22),0,$AJ$22)</f>
        <v>0</v>
      </c>
      <c r="AK100" s="392"/>
      <c r="AL100" s="391">
        <f>IF(ISBLANK($AL$22),0,$AL$22)</f>
        <v>0</v>
      </c>
      <c r="AM100" s="392"/>
      <c r="AN100" s="391">
        <f>IF(ISBLANK($AN$22),0,$AN$22)</f>
        <v>0</v>
      </c>
      <c r="AO100" s="392"/>
      <c r="AP100" s="391">
        <f>IF(ISBLANK($AP$22),0,$AP$22)</f>
        <v>0</v>
      </c>
      <c r="AQ100" s="392"/>
    </row>
    <row r="101" spans="1:43" s="110" customFormat="1" ht="18.75" customHeight="1">
      <c r="A101" s="488" t="s">
        <v>587</v>
      </c>
      <c r="B101" s="493" t="s">
        <v>655</v>
      </c>
      <c r="C101" s="241" t="s">
        <v>388</v>
      </c>
      <c r="D101" s="127">
        <v>43444</v>
      </c>
      <c r="E101" s="126">
        <v>43444</v>
      </c>
      <c r="F101" s="127">
        <v>43447</v>
      </c>
      <c r="G101" s="129">
        <v>43447</v>
      </c>
      <c r="H101" s="273" t="s">
        <v>389</v>
      </c>
      <c r="I101" s="240" t="s">
        <v>382</v>
      </c>
      <c r="J101" s="125">
        <v>43447</v>
      </c>
      <c r="K101" s="126">
        <v>43447</v>
      </c>
      <c r="L101" s="127"/>
      <c r="M101" s="129"/>
      <c r="N101" s="127"/>
      <c r="O101" s="129"/>
      <c r="P101" s="127"/>
      <c r="Q101" s="129"/>
      <c r="R101" s="127">
        <v>43451</v>
      </c>
      <c r="S101" s="129">
        <v>43451</v>
      </c>
      <c r="T101" s="127">
        <v>43452</v>
      </c>
      <c r="U101" s="129">
        <v>43452</v>
      </c>
      <c r="V101" s="127"/>
      <c r="W101" s="129"/>
      <c r="X101" s="127"/>
      <c r="Y101" s="126"/>
      <c r="Z101" s="193" t="s">
        <v>33</v>
      </c>
      <c r="AA101" s="275"/>
      <c r="AC101" s="389">
        <v>3</v>
      </c>
      <c r="AD101" s="391">
        <f>IF(ISBLANK($AD$23),0,$AD$23)</f>
        <v>4</v>
      </c>
      <c r="AE101" s="392"/>
      <c r="AF101" s="391">
        <f>IF(ISBLANK($AF$23),0,$AF$23)</f>
        <v>0</v>
      </c>
      <c r="AG101" s="392"/>
      <c r="AH101" s="391">
        <f>IF(ISBLANK($AH$23),0,$AH$23)</f>
        <v>7</v>
      </c>
      <c r="AI101" s="392"/>
      <c r="AJ101" s="391">
        <f>IF(ISBLANK($AJ$23),0,$AJ$23)</f>
        <v>0</v>
      </c>
      <c r="AK101" s="392"/>
      <c r="AL101" s="391">
        <f>IF(ISBLANK($AL$23),0,$AL$23)</f>
        <v>0</v>
      </c>
      <c r="AM101" s="392"/>
      <c r="AN101" s="391">
        <f>IF(ISBLANK($AN$23),0,$AN$23)</f>
        <v>0</v>
      </c>
      <c r="AO101" s="392"/>
      <c r="AP101" s="391">
        <f>IF(ISBLANK($AP$23),0,$AP$23)</f>
        <v>0</v>
      </c>
      <c r="AQ101" s="392"/>
    </row>
    <row r="102" spans="1:43" s="110" customFormat="1" ht="18.75" customHeight="1">
      <c r="A102" s="488" t="s">
        <v>108</v>
      </c>
      <c r="B102" s="192" t="s">
        <v>171</v>
      </c>
      <c r="C102" s="241" t="s">
        <v>394</v>
      </c>
      <c r="D102" s="127">
        <v>43445</v>
      </c>
      <c r="E102" s="129">
        <v>43445</v>
      </c>
      <c r="F102" s="127">
        <v>43446</v>
      </c>
      <c r="G102" s="129">
        <v>43446</v>
      </c>
      <c r="H102" s="273" t="s">
        <v>597</v>
      </c>
      <c r="I102" s="240" t="s">
        <v>382</v>
      </c>
      <c r="J102" s="190">
        <v>43447</v>
      </c>
      <c r="K102" s="129">
        <v>43447</v>
      </c>
      <c r="L102" s="127">
        <v>43451</v>
      </c>
      <c r="M102" s="129">
        <v>43451</v>
      </c>
      <c r="N102" s="127"/>
      <c r="O102" s="129"/>
      <c r="P102" s="127">
        <v>43452</v>
      </c>
      <c r="Q102" s="129">
        <v>43452</v>
      </c>
      <c r="R102" s="127"/>
      <c r="S102" s="129"/>
      <c r="T102" s="127"/>
      <c r="U102" s="129"/>
      <c r="V102" s="127"/>
      <c r="W102" s="129"/>
      <c r="X102" s="127"/>
      <c r="Y102" s="126"/>
      <c r="Z102" s="193" t="s">
        <v>37</v>
      </c>
      <c r="AA102" s="276"/>
      <c r="AC102" s="389">
        <v>3</v>
      </c>
      <c r="AD102" s="391">
        <f>IF(ISBLANK($AD$24),0,$AD$24)</f>
        <v>0</v>
      </c>
      <c r="AE102" s="392"/>
      <c r="AF102" s="391">
        <f>IF(ISBLANK($AF$24),0,$AF$24)</f>
        <v>0</v>
      </c>
      <c r="AG102" s="392"/>
      <c r="AH102" s="391">
        <f>IF(ISBLANK($AH$24),0,$AH$24)</f>
        <v>6</v>
      </c>
      <c r="AI102" s="392"/>
      <c r="AJ102" s="391">
        <f>IF(ISBLANK($AJ$24),0,$AJ$24)</f>
        <v>3</v>
      </c>
      <c r="AK102" s="392"/>
      <c r="AL102" s="391">
        <f>IF(ISBLANK($AL$24),0,$AL$24)</f>
        <v>4</v>
      </c>
      <c r="AM102" s="392"/>
      <c r="AN102" s="391">
        <f>IF(ISBLANK($AN$24),0,$AN$24)</f>
        <v>0</v>
      </c>
      <c r="AO102" s="392"/>
      <c r="AP102" s="391">
        <f>IF(ISBLANK($AP$24),0,$AP$24)</f>
        <v>0</v>
      </c>
      <c r="AQ102" s="392"/>
    </row>
    <row r="103" spans="1:43" s="110" customFormat="1" ht="18.75" customHeight="1">
      <c r="A103" s="375" t="s">
        <v>606</v>
      </c>
      <c r="B103" s="377" t="s">
        <v>673</v>
      </c>
      <c r="C103" s="269" t="s">
        <v>573</v>
      </c>
      <c r="D103" s="136">
        <v>43444</v>
      </c>
      <c r="E103" s="137">
        <v>43444</v>
      </c>
      <c r="F103" s="136">
        <v>43446</v>
      </c>
      <c r="G103" s="137">
        <v>43446</v>
      </c>
      <c r="H103" s="289" t="s">
        <v>399</v>
      </c>
      <c r="I103" s="270" t="s">
        <v>382</v>
      </c>
      <c r="J103" s="134">
        <v>43447</v>
      </c>
      <c r="K103" s="137">
        <v>43447</v>
      </c>
      <c r="L103" s="136"/>
      <c r="M103" s="137"/>
      <c r="N103" s="136"/>
      <c r="O103" s="137"/>
      <c r="P103" s="136"/>
      <c r="Q103" s="137"/>
      <c r="R103" s="136">
        <v>43451</v>
      </c>
      <c r="S103" s="137">
        <v>43451</v>
      </c>
      <c r="T103" s="136">
        <v>43452</v>
      </c>
      <c r="U103" s="137">
        <v>43452</v>
      </c>
      <c r="V103" s="136"/>
      <c r="W103" s="137"/>
      <c r="X103" s="136"/>
      <c r="Y103" s="135"/>
      <c r="Z103" s="268" t="s">
        <v>30</v>
      </c>
      <c r="AA103" s="276"/>
      <c r="AC103" s="198">
        <v>3</v>
      </c>
      <c r="AD103" s="391">
        <f>IF(ISBLANK($AD$25),0,$AD$25)</f>
        <v>0</v>
      </c>
      <c r="AE103" s="392"/>
      <c r="AF103" s="391">
        <f>IF(ISBLANK($AF$25),0,$AF$25)</f>
        <v>0</v>
      </c>
      <c r="AG103" s="392"/>
      <c r="AH103" s="391">
        <f>IF(ISBLANK($AH$25),0,$AH$25)</f>
        <v>0</v>
      </c>
      <c r="AI103" s="392"/>
      <c r="AJ103" s="391">
        <f>IF(ISBLANK($AJ$25),0,$AJ$25)</f>
        <v>4</v>
      </c>
      <c r="AK103" s="392"/>
      <c r="AL103" s="391">
        <f>IF(ISBLANK($AL$25),0,$AL$25)</f>
        <v>4</v>
      </c>
      <c r="AM103" s="392"/>
      <c r="AN103" s="391">
        <f>IF(ISBLANK($AN$25),0,$AN$25)</f>
        <v>0</v>
      </c>
      <c r="AO103" s="392"/>
      <c r="AP103" s="391">
        <f>IF(ISBLANK(AP73),0,AP73)</f>
        <v>0</v>
      </c>
      <c r="AQ103" s="392"/>
    </row>
    <row r="104" spans="1:43" s="110" customFormat="1" ht="18.75" customHeight="1">
      <c r="A104" s="385" t="s">
        <v>611</v>
      </c>
      <c r="B104" s="123" t="s">
        <v>697</v>
      </c>
      <c r="C104" s="252" t="s">
        <v>405</v>
      </c>
      <c r="D104" s="127">
        <v>43443</v>
      </c>
      <c r="E104" s="126">
        <v>43443</v>
      </c>
      <c r="F104" s="127">
        <v>43446</v>
      </c>
      <c r="G104" s="129">
        <v>43446</v>
      </c>
      <c r="H104" s="271" t="s">
        <v>399</v>
      </c>
      <c r="I104" s="253" t="s">
        <v>382</v>
      </c>
      <c r="J104" s="125">
        <v>43447</v>
      </c>
      <c r="K104" s="126">
        <v>43447</v>
      </c>
      <c r="L104" s="127"/>
      <c r="M104" s="129"/>
      <c r="N104" s="127"/>
      <c r="O104" s="129"/>
      <c r="P104" s="127"/>
      <c r="Q104" s="129"/>
      <c r="R104" s="127"/>
      <c r="S104" s="129"/>
      <c r="T104" s="127"/>
      <c r="U104" s="129"/>
      <c r="V104" s="127"/>
      <c r="W104" s="129"/>
      <c r="X104" s="127">
        <v>43455</v>
      </c>
      <c r="Y104" s="126">
        <v>43455</v>
      </c>
      <c r="Z104" s="175" t="s">
        <v>414</v>
      </c>
      <c r="AA104" s="275"/>
      <c r="AC104" s="198">
        <v>3</v>
      </c>
      <c r="AD104" s="391">
        <f>IF(ISBLANK($AD$26),0,$AD$26)</f>
        <v>0</v>
      </c>
      <c r="AE104" s="392"/>
      <c r="AF104" s="391">
        <f>IF(ISBLANK($AF$26),0,$AF$26)</f>
        <v>0</v>
      </c>
      <c r="AG104" s="392"/>
      <c r="AH104" s="391">
        <f>IF(ISBLANK($AH$26),0,$AH$26)</f>
        <v>0</v>
      </c>
      <c r="AI104" s="392"/>
      <c r="AJ104" s="391">
        <f>IF(ISBLANK($AJ$26),0,$AJ$26)</f>
        <v>5</v>
      </c>
      <c r="AK104" s="392"/>
      <c r="AL104" s="391">
        <f>IF(ISBLANK($AL$26),0,$AL$26)</f>
        <v>5</v>
      </c>
      <c r="AM104" s="392"/>
      <c r="AN104" s="391">
        <f>IF(ISBLANK($AN$26),0,$AN$26)</f>
        <v>0</v>
      </c>
      <c r="AO104" s="392"/>
      <c r="AP104" s="391">
        <f>IF(ISBLANK($AP$26),0,$AP$26)</f>
        <v>8</v>
      </c>
      <c r="AQ104" s="392"/>
    </row>
    <row r="105" spans="1:43" s="110" customFormat="1" ht="18.75" hidden="1" customHeight="1">
      <c r="A105" s="385" t="s">
        <v>570</v>
      </c>
      <c r="B105" s="123" t="s">
        <v>628</v>
      </c>
      <c r="C105" s="252" t="s">
        <v>43</v>
      </c>
      <c r="D105" s="127">
        <f t="shared" ref="D105:D110" si="94">J105-2</f>
        <v>12</v>
      </c>
      <c r="E105" s="129">
        <f t="shared" ref="E105:E110" si="95">IF(ISBLANK(D105),"",D105)</f>
        <v>12</v>
      </c>
      <c r="F105" s="127">
        <f t="shared" ref="F105:F110" si="96">J105-1</f>
        <v>13</v>
      </c>
      <c r="G105" s="129">
        <f t="shared" ref="G105:G110" si="97">IF(ISBLANK(F105),"",F105)</f>
        <v>13</v>
      </c>
      <c r="H105" s="271">
        <f>$H$28</f>
        <v>0</v>
      </c>
      <c r="I105" s="253">
        <f>$I$28</f>
        <v>0</v>
      </c>
      <c r="J105" s="127">
        <f t="shared" ref="J105:J110" si="98">J79+7</f>
        <v>14</v>
      </c>
      <c r="K105" s="129">
        <f t="shared" ref="K105:K110" si="99">IF(ISBLANK(J105),"",J105)</f>
        <v>14</v>
      </c>
      <c r="L105" s="127" t="str">
        <f>IF(AD105=0,"",$J$106+AD105)</f>
        <v/>
      </c>
      <c r="M105" s="129" t="str">
        <f t="shared" ref="M105:M110" si="100">IF(ISBLANK(L105),"",L105)</f>
        <v/>
      </c>
      <c r="N105" s="127" t="str">
        <f>IF(AF105=0,"",$J$106+AF105)</f>
        <v/>
      </c>
      <c r="O105" s="129" t="str">
        <f t="shared" ref="O105:O110" si="101">IF(ISBLANK(N105),"",N105)</f>
        <v/>
      </c>
      <c r="P105" s="127" t="str">
        <f>IF(AH105=0,"",$J$106+AH105)</f>
        <v/>
      </c>
      <c r="Q105" s="129" t="str">
        <f t="shared" ref="Q105:Q110" si="102">IF(ISBLANK(P105),"",P105)</f>
        <v/>
      </c>
      <c r="R105" s="127" t="str">
        <f>IF(AJ105=0,"",$J$106+AJ105)</f>
        <v/>
      </c>
      <c r="S105" s="129" t="str">
        <f t="shared" ref="S105:S110" si="103">IF(ISBLANK(R105),"",R105)</f>
        <v/>
      </c>
      <c r="T105" s="127" t="str">
        <f>IF(AL105=0,"",$J$106+AL105)</f>
        <v/>
      </c>
      <c r="U105" s="129" t="str">
        <f t="shared" ref="U105:U110" si="104">IF(ISBLANK(T105),"",T105)</f>
        <v/>
      </c>
      <c r="V105" s="127" t="str">
        <f>IF(AN105=0,"",$J$106+AN105)</f>
        <v/>
      </c>
      <c r="W105" s="129" t="str">
        <f t="shared" ref="W105:W110" si="105">IF(ISBLANK(V105),"",V105)</f>
        <v/>
      </c>
      <c r="X105" s="127" t="str">
        <f>IF(AP105=0,"",$J$106+AP105)</f>
        <v/>
      </c>
      <c r="Y105" s="126" t="str">
        <f t="shared" ref="Y105:Y110" si="106">IF(ISBLANK(X105),"",X105)</f>
        <v/>
      </c>
      <c r="Z105" s="175" t="str">
        <f t="shared" ref="Z105:Z110" si="107">Z79</f>
        <v>TSL</v>
      </c>
      <c r="AA105" s="275"/>
      <c r="AC105" s="198">
        <v>3</v>
      </c>
      <c r="AD105" s="391">
        <f>IF(ISBLANK($AD$27),0,$AD$27)</f>
        <v>0</v>
      </c>
      <c r="AE105" s="392"/>
      <c r="AF105" s="391">
        <f>IF(ISBLANK($AF$27),0,$AF$27)</f>
        <v>0</v>
      </c>
      <c r="AG105" s="392"/>
      <c r="AH105" s="391">
        <f>IF(ISBLANK($AH$27),0,$AH$27)</f>
        <v>0</v>
      </c>
      <c r="AI105" s="392"/>
      <c r="AJ105" s="391">
        <f>IF(ISBLANK($AJ$27),0,$AJ$27)</f>
        <v>0</v>
      </c>
      <c r="AK105" s="392"/>
      <c r="AL105" s="391">
        <f>IF(ISBLANK($AL$27),0,$AL$27)</f>
        <v>0</v>
      </c>
      <c r="AM105" s="392"/>
      <c r="AN105" s="391">
        <f>IF(ISBLANK($AN$27),0,$AN$27)</f>
        <v>0</v>
      </c>
      <c r="AO105" s="392"/>
      <c r="AP105" s="391">
        <f>IF(ISBLANK($AP$27),0,$AP$27)</f>
        <v>0</v>
      </c>
      <c r="AQ105" s="392"/>
    </row>
    <row r="106" spans="1:43" s="110" customFormat="1" ht="18.75" hidden="1" customHeight="1">
      <c r="A106" s="385" t="s">
        <v>571</v>
      </c>
      <c r="B106" s="123" t="s">
        <v>629</v>
      </c>
      <c r="C106" s="252" t="s">
        <v>43</v>
      </c>
      <c r="D106" s="127">
        <f t="shared" si="94"/>
        <v>12</v>
      </c>
      <c r="E106" s="129">
        <f t="shared" si="95"/>
        <v>12</v>
      </c>
      <c r="F106" s="127">
        <f t="shared" si="96"/>
        <v>13</v>
      </c>
      <c r="G106" s="129">
        <f t="shared" si="97"/>
        <v>13</v>
      </c>
      <c r="H106" s="271">
        <f>$H$29</f>
        <v>0</v>
      </c>
      <c r="I106" s="253">
        <f>$I$29</f>
        <v>0</v>
      </c>
      <c r="J106" s="125">
        <f t="shared" si="98"/>
        <v>14</v>
      </c>
      <c r="K106" s="129">
        <f t="shared" si="99"/>
        <v>14</v>
      </c>
      <c r="L106" s="127" t="str">
        <f>IF(AD106=0,"",$J$107+AD106)</f>
        <v/>
      </c>
      <c r="M106" s="129" t="str">
        <f t="shared" si="100"/>
        <v/>
      </c>
      <c r="N106" s="127" t="str">
        <f>IF(AF106=0,"",$J$107+AF106)</f>
        <v/>
      </c>
      <c r="O106" s="129" t="str">
        <f t="shared" si="101"/>
        <v/>
      </c>
      <c r="P106" s="127" t="str">
        <f>IF(AH106=0,"",$J$107+AH106)</f>
        <v/>
      </c>
      <c r="Q106" s="129" t="str">
        <f t="shared" si="102"/>
        <v/>
      </c>
      <c r="R106" s="127" t="str">
        <f>IF(AJ106=0,"",$J$107+AJ106)</f>
        <v/>
      </c>
      <c r="S106" s="129" t="str">
        <f t="shared" si="103"/>
        <v/>
      </c>
      <c r="T106" s="127" t="str">
        <f>IF(AL106=0,"",$J$107+AL106)</f>
        <v/>
      </c>
      <c r="U106" s="129" t="str">
        <f t="shared" si="104"/>
        <v/>
      </c>
      <c r="V106" s="127" t="str">
        <f>IF(AN106=0,"",$J$107+AN106)</f>
        <v/>
      </c>
      <c r="W106" s="129" t="str">
        <f t="shared" si="105"/>
        <v/>
      </c>
      <c r="X106" s="127" t="str">
        <f>IF(AP106=0,"",$J$107+AP106)</f>
        <v/>
      </c>
      <c r="Y106" s="126" t="str">
        <f t="shared" si="106"/>
        <v/>
      </c>
      <c r="Z106" s="175" t="str">
        <f t="shared" si="107"/>
        <v>TSL</v>
      </c>
      <c r="AA106" s="275"/>
      <c r="AC106" s="198">
        <v>3</v>
      </c>
      <c r="AD106" s="391">
        <f>IF(ISBLANK($AD$28),0,$AD$28)</f>
        <v>0</v>
      </c>
      <c r="AE106" s="392"/>
      <c r="AF106" s="391">
        <f>IF(ISBLANK($AF$28),0,$AF$28)</f>
        <v>0</v>
      </c>
      <c r="AG106" s="392"/>
      <c r="AH106" s="391">
        <f>IF(ISBLANK($AH$28),0,$AH$28)</f>
        <v>0</v>
      </c>
      <c r="AI106" s="392"/>
      <c r="AJ106" s="391">
        <f>IF(ISBLANK($AJ$28),0,$AJ$28)</f>
        <v>0</v>
      </c>
      <c r="AK106" s="392"/>
      <c r="AL106" s="391">
        <f>IF(ISBLANK($AL$28),0,$AL$28)</f>
        <v>0</v>
      </c>
      <c r="AM106" s="392"/>
      <c r="AN106" s="391">
        <f>IF(ISBLANK($AN$28),0,$AN$28)</f>
        <v>0</v>
      </c>
      <c r="AO106" s="392"/>
      <c r="AP106" s="391">
        <f>IF(ISBLANK($AP$28),0,$AP$28)</f>
        <v>0</v>
      </c>
      <c r="AQ106" s="392"/>
    </row>
    <row r="107" spans="1:43" s="110" customFormat="1" ht="18.75" hidden="1" customHeight="1">
      <c r="A107" s="385"/>
      <c r="B107" s="123"/>
      <c r="C107" s="252">
        <f>$C$30</f>
        <v>0</v>
      </c>
      <c r="D107" s="127">
        <f t="shared" si="94"/>
        <v>12</v>
      </c>
      <c r="E107" s="129">
        <f t="shared" si="95"/>
        <v>12</v>
      </c>
      <c r="F107" s="127">
        <f t="shared" si="96"/>
        <v>13</v>
      </c>
      <c r="G107" s="129">
        <f t="shared" si="97"/>
        <v>13</v>
      </c>
      <c r="H107" s="271">
        <f>$H$30</f>
        <v>0</v>
      </c>
      <c r="I107" s="253">
        <f>$I$30</f>
        <v>0</v>
      </c>
      <c r="J107" s="125">
        <f t="shared" si="98"/>
        <v>14</v>
      </c>
      <c r="K107" s="129">
        <f t="shared" si="99"/>
        <v>14</v>
      </c>
      <c r="L107" s="127" t="str">
        <f>IF(AD107=0,"",$J$108+AD107)</f>
        <v/>
      </c>
      <c r="M107" s="129" t="str">
        <f t="shared" si="100"/>
        <v/>
      </c>
      <c r="N107" s="127" t="str">
        <f>IF(AF107=0,"",$J$108+AF107)</f>
        <v/>
      </c>
      <c r="O107" s="129" t="str">
        <f t="shared" si="101"/>
        <v/>
      </c>
      <c r="P107" s="127" t="str">
        <f>IF(AH107=0,"",$J$108+AH107)</f>
        <v/>
      </c>
      <c r="Q107" s="129" t="str">
        <f t="shared" si="102"/>
        <v/>
      </c>
      <c r="R107" s="127" t="str">
        <f>IF(AJ107=0,"",$J$108+AJ107)</f>
        <v/>
      </c>
      <c r="S107" s="129" t="str">
        <f t="shared" si="103"/>
        <v/>
      </c>
      <c r="T107" s="127" t="str">
        <f>IF(AL107=0,"",$J$108+AL107)</f>
        <v/>
      </c>
      <c r="U107" s="129" t="str">
        <f t="shared" si="104"/>
        <v/>
      </c>
      <c r="V107" s="127" t="str">
        <f>IF(AN107=0,"",$J$108+AN107)</f>
        <v/>
      </c>
      <c r="W107" s="129" t="str">
        <f t="shared" si="105"/>
        <v/>
      </c>
      <c r="X107" s="127" t="str">
        <f>IF(AP107=0,"",$J$108+AP107)</f>
        <v/>
      </c>
      <c r="Y107" s="126" t="str">
        <f t="shared" si="106"/>
        <v/>
      </c>
      <c r="Z107" s="175" t="str">
        <f t="shared" si="107"/>
        <v>TSL</v>
      </c>
      <c r="AA107" s="275"/>
      <c r="AC107" s="198">
        <v>3</v>
      </c>
      <c r="AD107" s="391">
        <f>IF(ISBLANK($AD$29),0,$AD$29)</f>
        <v>0</v>
      </c>
      <c r="AE107" s="392"/>
      <c r="AF107" s="391">
        <f>IF(ISBLANK($AF$29),0,$AF$29)</f>
        <v>0</v>
      </c>
      <c r="AG107" s="392"/>
      <c r="AH107" s="391">
        <f>IF(ISBLANK($AH$29),0,$AH$29)</f>
        <v>0</v>
      </c>
      <c r="AI107" s="392"/>
      <c r="AJ107" s="391">
        <f>IF(ISBLANK($AJ$29),0,$AJ$29)</f>
        <v>0</v>
      </c>
      <c r="AK107" s="392"/>
      <c r="AL107" s="391">
        <f>IF(ISBLANK($AL$29),0,$AL$29)</f>
        <v>0</v>
      </c>
      <c r="AM107" s="392"/>
      <c r="AN107" s="391">
        <f>IF(ISBLANK($AN$29),0,$AN$29)</f>
        <v>0</v>
      </c>
      <c r="AO107" s="392"/>
      <c r="AP107" s="391">
        <f>IF(ISBLANK($AP$29),0,$AP$29)</f>
        <v>0</v>
      </c>
      <c r="AQ107" s="392"/>
    </row>
    <row r="108" spans="1:43" s="110" customFormat="1" ht="18.75" hidden="1" customHeight="1">
      <c r="A108" s="385"/>
      <c r="B108" s="123"/>
      <c r="C108" s="252">
        <f>$C$31</f>
        <v>0</v>
      </c>
      <c r="D108" s="127">
        <f t="shared" si="94"/>
        <v>12</v>
      </c>
      <c r="E108" s="129">
        <f t="shared" si="95"/>
        <v>12</v>
      </c>
      <c r="F108" s="127">
        <f t="shared" si="96"/>
        <v>13</v>
      </c>
      <c r="G108" s="129">
        <f t="shared" si="97"/>
        <v>13</v>
      </c>
      <c r="H108" s="271">
        <f>$H$31</f>
        <v>0</v>
      </c>
      <c r="I108" s="253">
        <f>$I$31</f>
        <v>0</v>
      </c>
      <c r="J108" s="127">
        <f t="shared" si="98"/>
        <v>14</v>
      </c>
      <c r="K108" s="129">
        <f t="shared" si="99"/>
        <v>14</v>
      </c>
      <c r="L108" s="127" t="str">
        <f>IF(AD108=0,"",$J$109+AD108)</f>
        <v/>
      </c>
      <c r="M108" s="129" t="str">
        <f t="shared" si="100"/>
        <v/>
      </c>
      <c r="N108" s="127" t="str">
        <f>IF(AF108=0,"",$J$109+AF108)</f>
        <v/>
      </c>
      <c r="O108" s="129" t="str">
        <f t="shared" si="101"/>
        <v/>
      </c>
      <c r="P108" s="127" t="str">
        <f>IF(AH108=0,"",$J$109+AH108)</f>
        <v/>
      </c>
      <c r="Q108" s="129" t="str">
        <f t="shared" si="102"/>
        <v/>
      </c>
      <c r="R108" s="127" t="str">
        <f>IF(AJ108=0,"",$J$109+AJ108)</f>
        <v/>
      </c>
      <c r="S108" s="129" t="str">
        <f t="shared" si="103"/>
        <v/>
      </c>
      <c r="T108" s="127" t="str">
        <f>IF(AL108=0,"",$J$109+AL108)</f>
        <v/>
      </c>
      <c r="U108" s="129" t="str">
        <f t="shared" si="104"/>
        <v/>
      </c>
      <c r="V108" s="127" t="str">
        <f>IF(AN108=0,"",$J$109+AN108)</f>
        <v/>
      </c>
      <c r="W108" s="129" t="str">
        <f t="shared" si="105"/>
        <v/>
      </c>
      <c r="X108" s="127" t="str">
        <f>IF(AP108=0,"",$J$109+AP108)</f>
        <v/>
      </c>
      <c r="Y108" s="126" t="str">
        <f t="shared" si="106"/>
        <v/>
      </c>
      <c r="Z108" s="175" t="str">
        <f t="shared" si="107"/>
        <v>TSL</v>
      </c>
      <c r="AA108" s="275"/>
      <c r="AC108" s="198">
        <v>3</v>
      </c>
      <c r="AD108" s="390">
        <f>IF(ISBLANK($AD$30),0,$AD$30)</f>
        <v>0</v>
      </c>
      <c r="AE108" s="390"/>
      <c r="AF108" s="390">
        <f>IF(ISBLANK($AF$30),0,$AF$30)</f>
        <v>0</v>
      </c>
      <c r="AG108" s="390"/>
      <c r="AH108" s="390">
        <f>IF(ISBLANK($AH$30),0,$AH$30)</f>
        <v>0</v>
      </c>
      <c r="AI108" s="390"/>
      <c r="AJ108" s="390">
        <f>IF(ISBLANK($AJ$30),0,$AJ$30)</f>
        <v>0</v>
      </c>
      <c r="AK108" s="390"/>
      <c r="AL108" s="390">
        <f>IF(ISBLANK($AL$30),0,$AL$30)</f>
        <v>0</v>
      </c>
      <c r="AM108" s="390"/>
      <c r="AN108" s="390">
        <f>IF(ISBLANK($AN$30),0,$AN$30)</f>
        <v>0</v>
      </c>
      <c r="AO108" s="390"/>
      <c r="AP108" s="390">
        <f>IF(ISBLANK($AP$30),0,$AP$30)</f>
        <v>0</v>
      </c>
      <c r="AQ108" s="390"/>
    </row>
    <row r="109" spans="1:43" s="110" customFormat="1" ht="18.75" hidden="1" customHeight="1">
      <c r="A109" s="385"/>
      <c r="B109" s="123"/>
      <c r="C109" s="252">
        <f>$C$32</f>
        <v>0</v>
      </c>
      <c r="D109" s="127">
        <f t="shared" si="94"/>
        <v>12</v>
      </c>
      <c r="E109" s="129">
        <f t="shared" si="95"/>
        <v>12</v>
      </c>
      <c r="F109" s="127">
        <f t="shared" si="96"/>
        <v>13</v>
      </c>
      <c r="G109" s="129">
        <f t="shared" si="97"/>
        <v>13</v>
      </c>
      <c r="H109" s="271">
        <f>$H$32</f>
        <v>0</v>
      </c>
      <c r="I109" s="253">
        <f>$I$32</f>
        <v>0</v>
      </c>
      <c r="J109" s="125">
        <f t="shared" si="98"/>
        <v>14</v>
      </c>
      <c r="K109" s="129">
        <f t="shared" si="99"/>
        <v>14</v>
      </c>
      <c r="L109" s="127" t="str">
        <f>IF(AD109=0,"",$J$110+AD109)</f>
        <v/>
      </c>
      <c r="M109" s="129" t="str">
        <f t="shared" si="100"/>
        <v/>
      </c>
      <c r="N109" s="127" t="str">
        <f>IF(AF109=0,"",$J$110+AF109)</f>
        <v/>
      </c>
      <c r="O109" s="129" t="str">
        <f t="shared" si="101"/>
        <v/>
      </c>
      <c r="P109" s="127" t="str">
        <f>IF(AH109=0,"",$J$110+AH109)</f>
        <v/>
      </c>
      <c r="Q109" s="129" t="str">
        <f t="shared" si="102"/>
        <v/>
      </c>
      <c r="R109" s="127" t="str">
        <f>IF(AJ109=0,"",$J$110+AJ109)</f>
        <v/>
      </c>
      <c r="S109" s="129" t="str">
        <f t="shared" si="103"/>
        <v/>
      </c>
      <c r="T109" s="127" t="str">
        <f>IF(AL109=0,"",$J$110+AL109)</f>
        <v/>
      </c>
      <c r="U109" s="129" t="str">
        <f t="shared" si="104"/>
        <v/>
      </c>
      <c r="V109" s="127" t="str">
        <f>IF(AN109=0,"",$J$110+AN109)</f>
        <v/>
      </c>
      <c r="W109" s="129" t="str">
        <f t="shared" si="105"/>
        <v/>
      </c>
      <c r="X109" s="127" t="str">
        <f>IF(AP109=0,"",$J$110+AP109)</f>
        <v/>
      </c>
      <c r="Y109" s="126" t="str">
        <f t="shared" si="106"/>
        <v/>
      </c>
      <c r="Z109" s="175" t="str">
        <f t="shared" si="107"/>
        <v>TSL</v>
      </c>
      <c r="AA109" s="275"/>
      <c r="AC109" s="198">
        <v>3</v>
      </c>
      <c r="AD109" s="393">
        <f>IF(ISBLANK($AD$31),0,$AD$31)</f>
        <v>0</v>
      </c>
      <c r="AE109" s="394"/>
      <c r="AF109" s="390">
        <f>IF(ISBLANK($AF$31),0,$AF$31)</f>
        <v>0</v>
      </c>
      <c r="AG109" s="390"/>
      <c r="AH109" s="390">
        <f>IF(ISBLANK($AH$30),0,$AH$31)</f>
        <v>0</v>
      </c>
      <c r="AI109" s="390"/>
      <c r="AJ109" s="390">
        <f>IF(ISBLANK($AJ$31),0,$AJ$31)</f>
        <v>0</v>
      </c>
      <c r="AK109" s="390"/>
      <c r="AL109" s="390">
        <f>IF(ISBLANK($AL$31),0,$AL$31)</f>
        <v>0</v>
      </c>
      <c r="AM109" s="390"/>
      <c r="AN109" s="390">
        <f>IF(ISBLANK($AN$31),0,$AN$31)</f>
        <v>0</v>
      </c>
      <c r="AO109" s="390"/>
      <c r="AP109" s="390">
        <f>IF(ISBLANK($AP$31),0,$AP$31)</f>
        <v>0</v>
      </c>
      <c r="AQ109" s="390"/>
    </row>
    <row r="110" spans="1:43" s="110" customFormat="1" ht="18.75" hidden="1" customHeight="1">
      <c r="A110" s="385"/>
      <c r="B110" s="123"/>
      <c r="C110" s="252">
        <f>$C$33</f>
        <v>0</v>
      </c>
      <c r="D110" s="127">
        <f t="shared" si="94"/>
        <v>12</v>
      </c>
      <c r="E110" s="129">
        <f t="shared" si="95"/>
        <v>12</v>
      </c>
      <c r="F110" s="127">
        <f t="shared" si="96"/>
        <v>13</v>
      </c>
      <c r="G110" s="129">
        <f t="shared" si="97"/>
        <v>13</v>
      </c>
      <c r="H110" s="271">
        <f>$H$33</f>
        <v>0</v>
      </c>
      <c r="I110" s="253">
        <f>$I$33</f>
        <v>0</v>
      </c>
      <c r="J110" s="125">
        <f t="shared" si="98"/>
        <v>14</v>
      </c>
      <c r="K110" s="129">
        <f t="shared" si="99"/>
        <v>14</v>
      </c>
      <c r="L110" s="127" t="str">
        <f>IF(AD110=0,"",$J$111+AD110)</f>
        <v/>
      </c>
      <c r="M110" s="129" t="str">
        <f t="shared" si="100"/>
        <v/>
      </c>
      <c r="N110" s="127" t="str">
        <f>IF(AF110=0,"",$J$111+AF110)</f>
        <v/>
      </c>
      <c r="O110" s="129" t="str">
        <f t="shared" si="101"/>
        <v/>
      </c>
      <c r="P110" s="127" t="str">
        <f>IF(AH110=0,"",$J$111+AH110)</f>
        <v/>
      </c>
      <c r="Q110" s="129" t="str">
        <f t="shared" si="102"/>
        <v/>
      </c>
      <c r="R110" s="127" t="str">
        <f>IF(AJ110=0,"",$J$111+AJ110)</f>
        <v/>
      </c>
      <c r="S110" s="129" t="str">
        <f t="shared" si="103"/>
        <v/>
      </c>
      <c r="T110" s="127" t="str">
        <f>IF(AL110=0,"",$J$111+AL110)</f>
        <v/>
      </c>
      <c r="U110" s="129" t="str">
        <f t="shared" si="104"/>
        <v/>
      </c>
      <c r="V110" s="127" t="str">
        <f>IF(AN110=0,"",$J$111+AN110)</f>
        <v/>
      </c>
      <c r="W110" s="129" t="str">
        <f t="shared" si="105"/>
        <v/>
      </c>
      <c r="X110" s="127" t="str">
        <f>IF(AP110=0,"",$J$111+AP110)</f>
        <v/>
      </c>
      <c r="Y110" s="126" t="str">
        <f t="shared" si="106"/>
        <v/>
      </c>
      <c r="Z110" s="175" t="str">
        <f t="shared" si="107"/>
        <v>TSL</v>
      </c>
      <c r="AA110" s="275"/>
      <c r="AC110" s="198">
        <v>3</v>
      </c>
      <c r="AD110" s="390">
        <f>IF(ISBLANK($AD$32),0,$AD$32)</f>
        <v>0</v>
      </c>
      <c r="AE110" s="390"/>
      <c r="AF110" s="390">
        <f>IF(ISBLANK($AF$32),0,$AF$32)</f>
        <v>0</v>
      </c>
      <c r="AG110" s="390"/>
      <c r="AH110" s="390">
        <f>IF(ISBLANK($AH$32),0,$AH$32)</f>
        <v>0</v>
      </c>
      <c r="AI110" s="390"/>
      <c r="AJ110" s="390">
        <f>IF(ISBLANK($AJ$32),0,$AJ$32)</f>
        <v>0</v>
      </c>
      <c r="AK110" s="390"/>
      <c r="AL110" s="390">
        <f>IF(ISBLANK($AL$32),0,$AL$32)</f>
        <v>0</v>
      </c>
      <c r="AM110" s="390"/>
      <c r="AN110" s="390">
        <f>IF(ISBLANK($AN$32),0,$AN$32)</f>
        <v>0</v>
      </c>
      <c r="AO110" s="390"/>
      <c r="AP110" s="390">
        <f>IF(ISBLANK($AP$32),0,$AP$32)</f>
        <v>0</v>
      </c>
      <c r="AQ110" s="390"/>
    </row>
    <row r="111" spans="1:43" s="110" customFormat="1" ht="17.25" hidden="1" customHeight="1">
      <c r="A111" s="385"/>
      <c r="B111" s="123"/>
      <c r="C111" s="252"/>
      <c r="D111" s="127"/>
      <c r="E111" s="129"/>
      <c r="F111" s="127"/>
      <c r="G111" s="129"/>
      <c r="H111" s="271"/>
      <c r="I111" s="253"/>
      <c r="J111" s="127"/>
      <c r="K111" s="129"/>
      <c r="L111" s="127"/>
      <c r="M111" s="129"/>
      <c r="N111" s="127"/>
      <c r="O111" s="129"/>
      <c r="P111" s="127"/>
      <c r="Q111" s="129"/>
      <c r="R111" s="127"/>
      <c r="S111" s="129"/>
      <c r="T111" s="127"/>
      <c r="U111" s="129"/>
      <c r="V111" s="127"/>
      <c r="W111" s="129"/>
      <c r="X111" s="127"/>
      <c r="Y111" s="126"/>
      <c r="Z111" s="175"/>
      <c r="AA111" s="275"/>
      <c r="AC111" s="198">
        <v>3</v>
      </c>
      <c r="AD111" s="390">
        <f>IF(ISBLANK($AD$33),0,$AD$33)</f>
        <v>0</v>
      </c>
      <c r="AE111" s="390"/>
      <c r="AF111" s="390">
        <f>IF(ISBLANK($AF$33),0,$AF$33)</f>
        <v>0</v>
      </c>
      <c r="AG111" s="390"/>
      <c r="AH111" s="390">
        <f>IF(ISBLANK($AH$33),0,$AH$33)</f>
        <v>0</v>
      </c>
      <c r="AI111" s="390"/>
      <c r="AJ111" s="390">
        <f>IF(ISBLANK($AJ$33),0,$AJ$33)</f>
        <v>0</v>
      </c>
      <c r="AK111" s="390"/>
      <c r="AL111" s="390">
        <f>IF(ISBLANK($AL$33),0,$AL$3)</f>
        <v>0</v>
      </c>
      <c r="AM111" s="390"/>
      <c r="AN111" s="390">
        <f>IF(ISBLANK($AN$33),0,$AN$33)</f>
        <v>0</v>
      </c>
      <c r="AO111" s="390"/>
      <c r="AP111" s="390">
        <f>IF(ISBLANK($AP$33),0,$AP$33)</f>
        <v>0</v>
      </c>
      <c r="AQ111" s="390"/>
    </row>
    <row r="112" spans="1:43" s="250" customFormat="1" ht="2.25" hidden="1" customHeight="1" thickBot="1">
      <c r="A112" s="285" t="s">
        <v>422</v>
      </c>
      <c r="B112" s="293" t="s">
        <v>566</v>
      </c>
      <c r="C112" s="252" t="s">
        <v>43</v>
      </c>
      <c r="D112" s="127">
        <v>43143</v>
      </c>
      <c r="E112" s="129">
        <v>42940</v>
      </c>
      <c r="F112" s="127">
        <v>43145</v>
      </c>
      <c r="G112" s="129">
        <v>42942</v>
      </c>
      <c r="H112" s="271" t="s">
        <v>392</v>
      </c>
      <c r="I112" s="253" t="s">
        <v>382</v>
      </c>
      <c r="J112" s="125">
        <v>43147</v>
      </c>
      <c r="K112" s="129">
        <v>42944</v>
      </c>
      <c r="L112" s="127"/>
      <c r="M112" s="129"/>
      <c r="N112" s="127"/>
      <c r="O112" s="129"/>
      <c r="P112" s="127"/>
      <c r="Q112" s="129"/>
      <c r="R112" s="127">
        <v>43150</v>
      </c>
      <c r="S112" s="129">
        <v>42947</v>
      </c>
      <c r="T112" s="127"/>
      <c r="U112" s="129"/>
      <c r="V112" s="127"/>
      <c r="W112" s="129"/>
      <c r="X112" s="127"/>
      <c r="Y112" s="126"/>
      <c r="Z112" s="175" t="s">
        <v>37</v>
      </c>
      <c r="AA112" s="275"/>
      <c r="AC112" s="198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90"/>
    </row>
    <row r="113" spans="1:43" s="110" customFormat="1" ht="17.25" customHeight="1">
      <c r="A113" s="385" t="s">
        <v>410</v>
      </c>
      <c r="B113" s="123" t="s">
        <v>665</v>
      </c>
      <c r="C113" s="252" t="s">
        <v>43</v>
      </c>
      <c r="D113" s="127">
        <v>43444</v>
      </c>
      <c r="E113" s="129">
        <v>43444</v>
      </c>
      <c r="F113" s="127">
        <v>43446</v>
      </c>
      <c r="G113" s="129">
        <v>43446</v>
      </c>
      <c r="H113" s="271" t="s">
        <v>392</v>
      </c>
      <c r="I113" s="253" t="s">
        <v>382</v>
      </c>
      <c r="J113" s="127">
        <v>43448</v>
      </c>
      <c r="K113" s="129">
        <v>43448</v>
      </c>
      <c r="L113" s="127"/>
      <c r="M113" s="129"/>
      <c r="N113" s="127"/>
      <c r="O113" s="129"/>
      <c r="P113" s="127"/>
      <c r="Q113" s="129"/>
      <c r="R113" s="127">
        <v>43451</v>
      </c>
      <c r="S113" s="129">
        <v>43451</v>
      </c>
      <c r="T113" s="127"/>
      <c r="U113" s="129"/>
      <c r="V113" s="127"/>
      <c r="W113" s="129"/>
      <c r="X113" s="127"/>
      <c r="Y113" s="126"/>
      <c r="Z113" s="175" t="s">
        <v>37</v>
      </c>
      <c r="AA113" s="276"/>
      <c r="AC113" s="198">
        <v>4</v>
      </c>
      <c r="AD113" s="391">
        <f>IF(ISBLANK($AD$9),0,$AD$9)</f>
        <v>0</v>
      </c>
      <c r="AE113" s="392"/>
      <c r="AF113" s="391">
        <f>IF(ISBLANK($AF$9),0,$AF$9)</f>
        <v>0</v>
      </c>
      <c r="AG113" s="392"/>
      <c r="AH113" s="391">
        <f>IF(ISBLANK($AH$9),0,$AH$9)</f>
        <v>0</v>
      </c>
      <c r="AI113" s="392"/>
      <c r="AJ113" s="391">
        <f>IF(ISBLANK($AJ$9),0,$AJ$9)</f>
        <v>0</v>
      </c>
      <c r="AK113" s="392"/>
      <c r="AL113" s="391">
        <f>IF(ISBLANK($AL$9),0,$AL$9)</f>
        <v>0</v>
      </c>
      <c r="AM113" s="392"/>
      <c r="AN113" s="391">
        <f>IF(ISBLANK($AN$9),0,$AN$9)</f>
        <v>0</v>
      </c>
      <c r="AO113" s="392"/>
      <c r="AP113" s="391">
        <f>IF(ISBLANK($AP$9),0,$AP$9)</f>
        <v>6</v>
      </c>
      <c r="AQ113" s="392"/>
    </row>
    <row r="114" spans="1:43" s="250" customFormat="1" ht="17.25" customHeight="1">
      <c r="A114" s="285" t="s">
        <v>670</v>
      </c>
      <c r="B114" s="293" t="s">
        <v>421</v>
      </c>
      <c r="C114" s="252" t="s">
        <v>396</v>
      </c>
      <c r="D114" s="127">
        <v>43444</v>
      </c>
      <c r="E114" s="129">
        <v>43444</v>
      </c>
      <c r="F114" s="127">
        <v>43447</v>
      </c>
      <c r="G114" s="129">
        <v>43447</v>
      </c>
      <c r="H114" s="271" t="s">
        <v>398</v>
      </c>
      <c r="I114" s="253" t="s">
        <v>382</v>
      </c>
      <c r="J114" s="127">
        <v>43448</v>
      </c>
      <c r="K114" s="129">
        <v>43448</v>
      </c>
      <c r="L114" s="127">
        <v>43451</v>
      </c>
      <c r="M114" s="129">
        <v>43451</v>
      </c>
      <c r="N114" s="127">
        <v>43452</v>
      </c>
      <c r="O114" s="129">
        <v>43452</v>
      </c>
      <c r="P114" s="127">
        <v>43453</v>
      </c>
      <c r="Q114" s="129">
        <v>43453</v>
      </c>
      <c r="R114" s="127"/>
      <c r="S114" s="129"/>
      <c r="T114" s="127"/>
      <c r="U114" s="129"/>
      <c r="V114" s="127"/>
      <c r="W114" s="129"/>
      <c r="X114" s="127"/>
      <c r="Y114" s="126"/>
      <c r="Z114" s="175" t="s">
        <v>30</v>
      </c>
      <c r="AA114" s="276"/>
      <c r="AC114" s="198">
        <v>4</v>
      </c>
      <c r="AD114" s="391">
        <f>IF(ISBLANK($AD$10),0,$AD$10)</f>
        <v>4</v>
      </c>
      <c r="AE114" s="392"/>
      <c r="AF114" s="391">
        <f>IF(ISBLANK($AF$10),0,$AF$10)</f>
        <v>5</v>
      </c>
      <c r="AG114" s="392"/>
      <c r="AH114" s="391">
        <f>IF(ISBLANK($AH$10),0,$AH$10)</f>
        <v>6</v>
      </c>
      <c r="AI114" s="392"/>
      <c r="AJ114" s="391">
        <f>IF(ISBLANK($AJ$10),0,$AJ$10)</f>
        <v>0</v>
      </c>
      <c r="AK114" s="392"/>
      <c r="AL114" s="391">
        <f>IF(ISBLANK($AL$10),0,$AL$10)</f>
        <v>0</v>
      </c>
      <c r="AM114" s="392"/>
      <c r="AN114" s="391">
        <f>IF(ISBLANK($AN$10),0,$AN$10)</f>
        <v>0</v>
      </c>
      <c r="AO114" s="392"/>
      <c r="AP114" s="391">
        <f>IF(ISBLANK($AP$10),0,$AP$10)</f>
        <v>0</v>
      </c>
      <c r="AQ114" s="392"/>
    </row>
    <row r="115" spans="1:43" s="110" customFormat="1" ht="17.25" customHeight="1" thickBot="1">
      <c r="A115" s="279" t="s">
        <v>612</v>
      </c>
      <c r="B115" s="242" t="s">
        <v>702</v>
      </c>
      <c r="C115" s="243" t="s">
        <v>406</v>
      </c>
      <c r="D115" s="146">
        <v>43444</v>
      </c>
      <c r="E115" s="161">
        <v>43444</v>
      </c>
      <c r="F115" s="146">
        <v>43447</v>
      </c>
      <c r="G115" s="161">
        <v>43447</v>
      </c>
      <c r="H115" s="272" t="s">
        <v>407</v>
      </c>
      <c r="I115" s="244" t="s">
        <v>382</v>
      </c>
      <c r="J115" s="146">
        <v>43448</v>
      </c>
      <c r="K115" s="161">
        <v>43448</v>
      </c>
      <c r="L115" s="146"/>
      <c r="M115" s="161"/>
      <c r="N115" s="146"/>
      <c r="O115" s="161"/>
      <c r="P115" s="146">
        <v>43453</v>
      </c>
      <c r="Q115" s="161">
        <v>43453</v>
      </c>
      <c r="R115" s="146"/>
      <c r="S115" s="161"/>
      <c r="T115" s="146"/>
      <c r="U115" s="161"/>
      <c r="V115" s="146"/>
      <c r="W115" s="161"/>
      <c r="X115" s="146"/>
      <c r="Y115" s="145"/>
      <c r="Z115" s="180" t="s">
        <v>36</v>
      </c>
      <c r="AA115" s="277"/>
      <c r="AC115" s="198">
        <v>4</v>
      </c>
      <c r="AD115" s="391">
        <f>IF(ISBLANK($AD$11),0,$AD$11)</f>
        <v>4</v>
      </c>
      <c r="AE115" s="392"/>
      <c r="AF115" s="391">
        <f>IF(ISBLANK($AF$11),0,$AF$11)</f>
        <v>0</v>
      </c>
      <c r="AG115" s="392"/>
      <c r="AH115" s="391">
        <f>IF(ISBLANK($AH$11),0,$AH$11)</f>
        <v>5</v>
      </c>
      <c r="AI115" s="392"/>
      <c r="AJ115" s="391">
        <f>IF(ISBLANK($AJ$11),0,$AJ$11)</f>
        <v>0</v>
      </c>
      <c r="AK115" s="392"/>
      <c r="AL115" s="391">
        <f>IF(ISBLANK($AL$11),0,$AL$11)</f>
        <v>0</v>
      </c>
      <c r="AM115" s="392"/>
      <c r="AN115" s="391">
        <f>IF(ISBLANK($AN$11),0,$AN$11)</f>
        <v>0</v>
      </c>
      <c r="AO115" s="392"/>
      <c r="AP115" s="391">
        <f>IF(ISBLANK($AP$11),0,$AP$11)</f>
        <v>0</v>
      </c>
      <c r="AQ115" s="392"/>
    </row>
    <row r="116" spans="1:43" s="110" customFormat="1" ht="17.25" customHeight="1">
      <c r="A116" s="488" t="s">
        <v>417</v>
      </c>
      <c r="B116" s="493" t="s">
        <v>579</v>
      </c>
      <c r="C116" s="241" t="s">
        <v>383</v>
      </c>
      <c r="D116" s="190">
        <v>43446</v>
      </c>
      <c r="E116" s="191">
        <v>43446</v>
      </c>
      <c r="F116" s="190">
        <v>43449</v>
      </c>
      <c r="G116" s="191">
        <v>43449</v>
      </c>
      <c r="H116" s="273" t="s">
        <v>389</v>
      </c>
      <c r="I116" s="240" t="s">
        <v>382</v>
      </c>
      <c r="J116" s="190">
        <v>43449</v>
      </c>
      <c r="K116" s="191">
        <v>43449</v>
      </c>
      <c r="L116" s="190">
        <v>43453</v>
      </c>
      <c r="M116" s="191">
        <v>43453</v>
      </c>
      <c r="N116" s="190">
        <v>43454</v>
      </c>
      <c r="O116" s="191">
        <v>43454</v>
      </c>
      <c r="P116" s="190">
        <v>43455</v>
      </c>
      <c r="Q116" s="191">
        <v>43455</v>
      </c>
      <c r="R116" s="190"/>
      <c r="S116" s="191"/>
      <c r="T116" s="190"/>
      <c r="U116" s="191"/>
      <c r="V116" s="190"/>
      <c r="W116" s="191"/>
      <c r="X116" s="190"/>
      <c r="Y116" s="131"/>
      <c r="Z116" s="193" t="s">
        <v>33</v>
      </c>
      <c r="AA116" s="278"/>
      <c r="AC116" s="389">
        <v>4</v>
      </c>
      <c r="AD116" s="391">
        <f>IF(ISBLANK($AD$12),0,$AD$12)</f>
        <v>0</v>
      </c>
      <c r="AE116" s="392"/>
      <c r="AF116" s="391">
        <f>IF(ISBLANK($AF$12),0,$AF$12)</f>
        <v>0</v>
      </c>
      <c r="AG116" s="392"/>
      <c r="AH116" s="391">
        <f>IF(ISBLANK($AH$12),0,$AH$12)</f>
        <v>0</v>
      </c>
      <c r="AI116" s="392"/>
      <c r="AJ116" s="391">
        <f>IF(ISBLANK($AJ$12),0,$AJ$12)</f>
        <v>4</v>
      </c>
      <c r="AK116" s="392"/>
      <c r="AL116" s="391">
        <f>IF(ISBLANK($AL$12),0,$AL$12)</f>
        <v>5</v>
      </c>
      <c r="AM116" s="392"/>
      <c r="AN116" s="391">
        <f>IF(ISBLANK($AN$12),0,$AN$12)</f>
        <v>0</v>
      </c>
      <c r="AO116" s="392"/>
      <c r="AP116" s="391">
        <f>IF(ISBLANK($AP$12),0,$AP$12)</f>
        <v>0</v>
      </c>
      <c r="AQ116" s="392"/>
    </row>
    <row r="117" spans="1:43" s="110" customFormat="1" ht="18.75" customHeight="1">
      <c r="A117" s="488" t="s">
        <v>590</v>
      </c>
      <c r="B117" s="493" t="s">
        <v>657</v>
      </c>
      <c r="C117" s="241" t="s">
        <v>390</v>
      </c>
      <c r="D117" s="127">
        <v>43446</v>
      </c>
      <c r="E117" s="126">
        <v>43446</v>
      </c>
      <c r="F117" s="127">
        <v>43448</v>
      </c>
      <c r="G117" s="129">
        <v>43448</v>
      </c>
      <c r="H117" s="273" t="s">
        <v>392</v>
      </c>
      <c r="I117" s="240" t="s">
        <v>382</v>
      </c>
      <c r="J117" s="190">
        <v>43449</v>
      </c>
      <c r="K117" s="126">
        <v>43449</v>
      </c>
      <c r="L117" s="127">
        <v>43454</v>
      </c>
      <c r="M117" s="129">
        <v>43454</v>
      </c>
      <c r="N117" s="127">
        <v>43454</v>
      </c>
      <c r="O117" s="129">
        <v>43454</v>
      </c>
      <c r="P117" s="127">
        <v>43455</v>
      </c>
      <c r="Q117" s="129">
        <v>43455</v>
      </c>
      <c r="R117" s="127"/>
      <c r="S117" s="129"/>
      <c r="T117" s="127"/>
      <c r="U117" s="129"/>
      <c r="V117" s="127"/>
      <c r="W117" s="129"/>
      <c r="X117" s="127"/>
      <c r="Y117" s="126"/>
      <c r="Z117" s="175" t="s">
        <v>37</v>
      </c>
      <c r="AA117" s="275"/>
      <c r="AC117" s="389">
        <v>4</v>
      </c>
      <c r="AD117" s="391">
        <f>IF(ISBLANK($AD$13),0,$AD$13)</f>
        <v>0</v>
      </c>
      <c r="AE117" s="392"/>
      <c r="AF117" s="391">
        <f>IF(ISBLANK($AF$13),0,$AF$13)</f>
        <v>0</v>
      </c>
      <c r="AG117" s="392"/>
      <c r="AH117" s="391">
        <f>IF(ISBLANK($AH$13),0,$AH$13)</f>
        <v>0</v>
      </c>
      <c r="AI117" s="392"/>
      <c r="AJ117" s="391">
        <f>IF(ISBLANK($AJ$13),0,$AJ$13)</f>
        <v>0</v>
      </c>
      <c r="AK117" s="392"/>
      <c r="AL117" s="391">
        <f>IF(ISBLANK($AL$13),0,$AL$13)</f>
        <v>0</v>
      </c>
      <c r="AM117" s="392"/>
      <c r="AN117" s="391">
        <f>IF(ISBLANK($AN$13),0,$AN$13)</f>
        <v>0</v>
      </c>
      <c r="AO117" s="392"/>
      <c r="AP117" s="391">
        <f>IF(ISBLANK($AP$13),0,$AP$13)</f>
        <v>8</v>
      </c>
      <c r="AQ117" s="392"/>
    </row>
    <row r="118" spans="1:43" s="110" customFormat="1">
      <c r="A118" s="499" t="s">
        <v>391</v>
      </c>
      <c r="B118" s="294" t="s">
        <v>659</v>
      </c>
      <c r="C118" s="241" t="s">
        <v>38</v>
      </c>
      <c r="D118" s="127">
        <v>43446</v>
      </c>
      <c r="E118" s="129">
        <v>43446</v>
      </c>
      <c r="F118" s="127">
        <v>43449</v>
      </c>
      <c r="G118" s="129">
        <v>43449</v>
      </c>
      <c r="H118" s="273" t="s">
        <v>384</v>
      </c>
      <c r="I118" s="240" t="s">
        <v>382</v>
      </c>
      <c r="J118" s="190">
        <v>43449</v>
      </c>
      <c r="K118" s="129">
        <v>43449</v>
      </c>
      <c r="L118" s="127"/>
      <c r="M118" s="129"/>
      <c r="N118" s="127"/>
      <c r="O118" s="129"/>
      <c r="P118" s="127"/>
      <c r="Q118" s="129"/>
      <c r="R118" s="127">
        <v>43452</v>
      </c>
      <c r="S118" s="129">
        <v>43452</v>
      </c>
      <c r="T118" s="127">
        <v>43453</v>
      </c>
      <c r="U118" s="129">
        <v>43453</v>
      </c>
      <c r="V118" s="127"/>
      <c r="W118" s="129"/>
      <c r="X118" s="127"/>
      <c r="Y118" s="126"/>
      <c r="Z118" s="175" t="s">
        <v>37</v>
      </c>
      <c r="AA118" s="276"/>
      <c r="AC118" s="389">
        <v>4</v>
      </c>
      <c r="AD118" s="391">
        <f>IF(ISBLANK($AD$14),0,$AD$14)</f>
        <v>3</v>
      </c>
      <c r="AE118" s="392"/>
      <c r="AF118" s="391">
        <f>IF(ISBLANK($AF$14),0,$AF$14)</f>
        <v>4</v>
      </c>
      <c r="AG118" s="392"/>
      <c r="AH118" s="391">
        <f>IF(ISBLANK($AH$14),0,$AH$14)</f>
        <v>5</v>
      </c>
      <c r="AI118" s="392"/>
      <c r="AJ118" s="391">
        <f>IF(ISBLANK($AJ$14),0,$AJ$14)</f>
        <v>0</v>
      </c>
      <c r="AK118" s="392"/>
      <c r="AL118" s="391">
        <f>IF(ISBLANK($AL$14),0,$AL$14)</f>
        <v>0</v>
      </c>
      <c r="AM118" s="392"/>
      <c r="AN118" s="391">
        <f>IF(ISBLANK($AN$14),0,$AN$14)</f>
        <v>0</v>
      </c>
      <c r="AO118" s="392"/>
      <c r="AP118" s="391">
        <f>IF(ISBLANK($AP$14),0,$AP$14)</f>
        <v>0</v>
      </c>
      <c r="AQ118" s="392"/>
    </row>
    <row r="119" spans="1:43" s="110" customFormat="1" ht="17.25" customHeight="1">
      <c r="A119" s="488" t="s">
        <v>680</v>
      </c>
      <c r="B119" s="192" t="s">
        <v>681</v>
      </c>
      <c r="C119" s="241" t="s">
        <v>403</v>
      </c>
      <c r="D119" s="127">
        <v>43446</v>
      </c>
      <c r="E119" s="129">
        <v>43446</v>
      </c>
      <c r="F119" s="127">
        <v>43447</v>
      </c>
      <c r="G119" s="129">
        <v>43447</v>
      </c>
      <c r="H119" s="273" t="s">
        <v>399</v>
      </c>
      <c r="I119" s="240" t="s">
        <v>382</v>
      </c>
      <c r="J119" s="190">
        <v>43449</v>
      </c>
      <c r="K119" s="129">
        <v>43449</v>
      </c>
      <c r="L119" s="127">
        <v>43452</v>
      </c>
      <c r="M119" s="129">
        <v>43452</v>
      </c>
      <c r="N119" s="127">
        <v>43453</v>
      </c>
      <c r="O119" s="129">
        <v>43453</v>
      </c>
      <c r="P119" s="127">
        <v>43454</v>
      </c>
      <c r="Q119" s="129">
        <v>43454</v>
      </c>
      <c r="R119" s="127"/>
      <c r="S119" s="129"/>
      <c r="T119" s="127"/>
      <c r="U119" s="129"/>
      <c r="V119" s="127"/>
      <c r="W119" s="129"/>
      <c r="X119" s="127"/>
      <c r="Y119" s="126"/>
      <c r="Z119" s="175" t="s">
        <v>30</v>
      </c>
      <c r="AA119" s="276"/>
      <c r="AC119" s="389">
        <v>4</v>
      </c>
      <c r="AD119" s="391">
        <f>IF(ISBLANK($AD$15),0,$AD$15)</f>
        <v>6</v>
      </c>
      <c r="AE119" s="392"/>
      <c r="AF119" s="391">
        <f>IF(ISBLANK($AF$15),0,$AF$15)</f>
        <v>8</v>
      </c>
      <c r="AG119" s="392"/>
      <c r="AH119" s="391">
        <f>IF(ISBLANK($AH$15),0,$AH$15)</f>
        <v>5</v>
      </c>
      <c r="AI119" s="392"/>
      <c r="AJ119" s="391">
        <f>IF(ISBLANK($AJ$15),0,$AJ$15)</f>
        <v>0</v>
      </c>
      <c r="AK119" s="392"/>
      <c r="AL119" s="391">
        <f>IF(ISBLANK($AL$15),0,$AL$15)</f>
        <v>0</v>
      </c>
      <c r="AM119" s="392"/>
      <c r="AN119" s="391">
        <f>IF(ISBLANK($AN$15),0,$AN$15)</f>
        <v>0</v>
      </c>
      <c r="AO119" s="392"/>
      <c r="AP119" s="391">
        <f>IF(ISBLANK($AP$15),0,$AP$15)</f>
        <v>0</v>
      </c>
      <c r="AQ119" s="392"/>
    </row>
    <row r="120" spans="1:43" s="110" customFormat="1" ht="17.25" customHeight="1">
      <c r="A120" s="499" t="s">
        <v>44</v>
      </c>
      <c r="B120" s="192" t="s">
        <v>710</v>
      </c>
      <c r="C120" s="241" t="s">
        <v>649</v>
      </c>
      <c r="D120" s="127">
        <v>43446</v>
      </c>
      <c r="E120" s="126">
        <v>43446</v>
      </c>
      <c r="F120" s="127">
        <v>43448</v>
      </c>
      <c r="G120" s="129">
        <v>43448</v>
      </c>
      <c r="H120" s="273" t="s">
        <v>407</v>
      </c>
      <c r="I120" s="240" t="s">
        <v>382</v>
      </c>
      <c r="J120" s="190">
        <v>43449</v>
      </c>
      <c r="K120" s="126">
        <v>43449</v>
      </c>
      <c r="L120" s="127">
        <v>43454</v>
      </c>
      <c r="M120" s="129">
        <v>43454</v>
      </c>
      <c r="N120" s="127">
        <v>43455</v>
      </c>
      <c r="O120" s="129">
        <v>43455</v>
      </c>
      <c r="P120" s="127"/>
      <c r="Q120" s="129"/>
      <c r="R120" s="127"/>
      <c r="S120" s="129"/>
      <c r="T120" s="127"/>
      <c r="U120" s="129"/>
      <c r="V120" s="127"/>
      <c r="W120" s="129"/>
      <c r="X120" s="127"/>
      <c r="Y120" s="126"/>
      <c r="Z120" s="175" t="s">
        <v>305</v>
      </c>
      <c r="AA120" s="275"/>
      <c r="AC120" s="389">
        <v>4</v>
      </c>
      <c r="AD120" s="391">
        <f>IF(ISBLANK($AD$16),0,$AD$16)</f>
        <v>0</v>
      </c>
      <c r="AE120" s="392"/>
      <c r="AF120" s="391">
        <f>IF(ISBLANK($AF$16),0,$AF$16)</f>
        <v>0</v>
      </c>
      <c r="AG120" s="392"/>
      <c r="AH120" s="391">
        <f>IF(ISBLANK($AH$16),0,$AH$16)</f>
        <v>0</v>
      </c>
      <c r="AI120" s="392"/>
      <c r="AJ120" s="391">
        <f>IF(ISBLANK($AJ$16),0,$AJ$16)</f>
        <v>3</v>
      </c>
      <c r="AK120" s="392"/>
      <c r="AL120" s="391">
        <f>IF(ISBLANK($AL$16),0,$AL$16)</f>
        <v>4</v>
      </c>
      <c r="AM120" s="392"/>
      <c r="AN120" s="391">
        <f>IF(ISBLANK($AN$16),0,$AN$16)</f>
        <v>0</v>
      </c>
      <c r="AO120" s="392"/>
      <c r="AP120" s="391">
        <f>IF(ISBLANK($AP$16),0,$AP$16)</f>
        <v>0</v>
      </c>
      <c r="AQ120" s="392"/>
    </row>
    <row r="121" spans="1:43" s="110" customFormat="1" ht="17.25" customHeight="1">
      <c r="A121" s="488" t="s">
        <v>420</v>
      </c>
      <c r="B121" s="493" t="s">
        <v>717</v>
      </c>
      <c r="C121" s="241" t="s">
        <v>385</v>
      </c>
      <c r="D121" s="127">
        <v>43447</v>
      </c>
      <c r="E121" s="126">
        <v>43447</v>
      </c>
      <c r="F121" s="127">
        <v>43449</v>
      </c>
      <c r="G121" s="129">
        <v>43449</v>
      </c>
      <c r="H121" s="273" t="s">
        <v>386</v>
      </c>
      <c r="I121" s="240" t="s">
        <v>382</v>
      </c>
      <c r="J121" s="190">
        <v>43449</v>
      </c>
      <c r="K121" s="126">
        <v>43449</v>
      </c>
      <c r="L121" s="127"/>
      <c r="M121" s="129"/>
      <c r="N121" s="127"/>
      <c r="O121" s="129"/>
      <c r="P121" s="127">
        <v>43455</v>
      </c>
      <c r="Q121" s="129">
        <v>43455</v>
      </c>
      <c r="R121" s="127"/>
      <c r="S121" s="129"/>
      <c r="T121" s="127"/>
      <c r="U121" s="129"/>
      <c r="V121" s="127"/>
      <c r="W121" s="129"/>
      <c r="X121" s="127"/>
      <c r="Y121" s="126"/>
      <c r="Z121" s="175" t="s">
        <v>305</v>
      </c>
      <c r="AA121" s="275"/>
      <c r="AC121" s="389">
        <v>4</v>
      </c>
      <c r="AD121" s="391">
        <f>IF(ISBLANK($AD$17),0,$AD$17)</f>
        <v>0</v>
      </c>
      <c r="AE121" s="392"/>
      <c r="AF121" s="391">
        <f>IF(ISBLANK($AF$17),0,$AF$17)</f>
        <v>0</v>
      </c>
      <c r="AG121" s="392"/>
      <c r="AH121" s="391">
        <f>IF(ISBLANK($AH$17),0,$AH$17)</f>
        <v>0</v>
      </c>
      <c r="AI121" s="392"/>
      <c r="AJ121" s="391">
        <f>IF(ISBLANK($AJ$17),0,$AJ$17)</f>
        <v>3</v>
      </c>
      <c r="AK121" s="392"/>
      <c r="AL121" s="391">
        <f>IF(ISBLANK($AL$17),0,$AL$17)</f>
        <v>4</v>
      </c>
      <c r="AM121" s="392"/>
      <c r="AN121" s="391">
        <f>IF(ISBLANK($AN$17),0,$AN$17)</f>
        <v>0</v>
      </c>
      <c r="AO121" s="392"/>
      <c r="AP121" s="391">
        <f>IF(ISBLANK($AP$17),0,$AP$17)</f>
        <v>0</v>
      </c>
      <c r="AQ121" s="392"/>
    </row>
    <row r="122" spans="1:43" s="110" customFormat="1" ht="17.25" customHeight="1">
      <c r="A122" s="488" t="s">
        <v>420</v>
      </c>
      <c r="B122" s="294" t="s">
        <v>588</v>
      </c>
      <c r="C122" s="241" t="s">
        <v>385</v>
      </c>
      <c r="D122" s="127">
        <v>43447</v>
      </c>
      <c r="E122" s="126">
        <v>43447</v>
      </c>
      <c r="F122" s="127">
        <v>43449</v>
      </c>
      <c r="G122" s="129">
        <v>43449</v>
      </c>
      <c r="H122" s="273" t="s">
        <v>386</v>
      </c>
      <c r="I122" s="240" t="s">
        <v>382</v>
      </c>
      <c r="J122" s="190">
        <v>43450</v>
      </c>
      <c r="K122" s="126">
        <v>43450</v>
      </c>
      <c r="L122" s="127"/>
      <c r="M122" s="129"/>
      <c r="N122" s="127"/>
      <c r="O122" s="129"/>
      <c r="P122" s="127"/>
      <c r="Q122" s="129"/>
      <c r="R122" s="127">
        <v>43453</v>
      </c>
      <c r="S122" s="129">
        <v>43453</v>
      </c>
      <c r="T122" s="127">
        <v>43454</v>
      </c>
      <c r="U122" s="129">
        <v>43454</v>
      </c>
      <c r="V122" s="127"/>
      <c r="W122" s="129"/>
      <c r="X122" s="127"/>
      <c r="Y122" s="126"/>
      <c r="Z122" s="175" t="s">
        <v>33</v>
      </c>
      <c r="AA122" s="275"/>
      <c r="AC122" s="389">
        <v>4</v>
      </c>
      <c r="AD122" s="391">
        <f>IF(ISBLANK($AD$18),0,$AD$18)</f>
        <v>4</v>
      </c>
      <c r="AE122" s="392"/>
      <c r="AF122" s="391">
        <f>IF(ISBLANK($AF$18),0,$AF$18)</f>
        <v>5</v>
      </c>
      <c r="AG122" s="392"/>
      <c r="AH122" s="391">
        <f>IF(ISBLANK($AH$18),0,$AH$18)</f>
        <v>6</v>
      </c>
      <c r="AI122" s="392"/>
      <c r="AJ122" s="391">
        <f>IF(ISBLANK($AJ$18),0,$AJ$18)</f>
        <v>0</v>
      </c>
      <c r="AK122" s="392"/>
      <c r="AL122" s="391">
        <f>IF(ISBLANK($AL$18),0,$AL$18)</f>
        <v>0</v>
      </c>
      <c r="AM122" s="392"/>
      <c r="AN122" s="391">
        <f>IF(ISBLANK($AN$18),0,$AN$18)</f>
        <v>0</v>
      </c>
      <c r="AO122" s="392"/>
      <c r="AP122" s="391">
        <f>IF(ISBLANK($AP$18),0,$AP$18)</f>
        <v>0</v>
      </c>
      <c r="AQ122" s="392"/>
    </row>
    <row r="123" spans="1:43" s="110" customFormat="1" ht="17.25" customHeight="1">
      <c r="A123" s="488" t="s">
        <v>609</v>
      </c>
      <c r="B123" s="494" t="s">
        <v>676</v>
      </c>
      <c r="C123" s="241" t="s">
        <v>400</v>
      </c>
      <c r="D123" s="127">
        <v>43447</v>
      </c>
      <c r="E123" s="126">
        <v>43447</v>
      </c>
      <c r="F123" s="127">
        <v>43449</v>
      </c>
      <c r="G123" s="129">
        <v>43449</v>
      </c>
      <c r="H123" s="273" t="s">
        <v>402</v>
      </c>
      <c r="I123" s="240" t="s">
        <v>382</v>
      </c>
      <c r="J123" s="190">
        <v>43450</v>
      </c>
      <c r="K123" s="126">
        <v>43450</v>
      </c>
      <c r="L123" s="127"/>
      <c r="M123" s="129"/>
      <c r="N123" s="127"/>
      <c r="O123" s="129"/>
      <c r="P123" s="127"/>
      <c r="Q123" s="129"/>
      <c r="R123" s="127">
        <v>43454</v>
      </c>
      <c r="S123" s="129">
        <v>43454</v>
      </c>
      <c r="T123" s="127">
        <v>43454</v>
      </c>
      <c r="U123" s="129">
        <v>43454</v>
      </c>
      <c r="V123" s="127"/>
      <c r="W123" s="129"/>
      <c r="X123" s="127"/>
      <c r="Y123" s="126"/>
      <c r="Z123" s="175" t="s">
        <v>30</v>
      </c>
      <c r="AA123" s="276"/>
      <c r="AC123" s="389">
        <v>4</v>
      </c>
      <c r="AD123" s="391">
        <f>IF(ISBLANK($AD$19),0,$AD$19)</f>
        <v>3</v>
      </c>
      <c r="AE123" s="392"/>
      <c r="AF123" s="391">
        <f>IF(ISBLANK($AF$19),0,$AF$19)</f>
        <v>4</v>
      </c>
      <c r="AG123" s="392"/>
      <c r="AH123" s="391">
        <f>IF(ISBLANK($AH$19),0,$AH$19)</f>
        <v>5</v>
      </c>
      <c r="AI123" s="392"/>
      <c r="AJ123" s="391">
        <f>IF(ISBLANK($AJ$19),0,$AJ$19)</f>
        <v>0</v>
      </c>
      <c r="AK123" s="392"/>
      <c r="AL123" s="391">
        <f>IF(ISBLANK($AL$19),0,$AL$19)</f>
        <v>0</v>
      </c>
      <c r="AM123" s="392"/>
      <c r="AN123" s="391">
        <f>IF(ISBLANK($AN$19),0,$AN$19)</f>
        <v>0</v>
      </c>
      <c r="AO123" s="392"/>
      <c r="AP123" s="391">
        <f>IF(ISBLANK($AP$19),0,$AP$19)</f>
        <v>0</v>
      </c>
      <c r="AQ123" s="392"/>
    </row>
    <row r="124" spans="1:43" s="110" customFormat="1" ht="17.25" customHeight="1">
      <c r="A124" s="488" t="s">
        <v>684</v>
      </c>
      <c r="B124" s="192" t="s">
        <v>688</v>
      </c>
      <c r="C124" s="241" t="s">
        <v>142</v>
      </c>
      <c r="D124" s="127">
        <v>43447</v>
      </c>
      <c r="E124" s="126">
        <v>43447</v>
      </c>
      <c r="F124" s="127">
        <v>43448</v>
      </c>
      <c r="G124" s="129">
        <v>43448</v>
      </c>
      <c r="H124" s="273" t="s">
        <v>399</v>
      </c>
      <c r="I124" s="240" t="s">
        <v>382</v>
      </c>
      <c r="J124" s="190">
        <v>43450</v>
      </c>
      <c r="K124" s="126">
        <v>43450</v>
      </c>
      <c r="L124" s="127">
        <v>43454</v>
      </c>
      <c r="M124" s="129">
        <v>43454</v>
      </c>
      <c r="N124" s="127"/>
      <c r="O124" s="129"/>
      <c r="P124" s="127">
        <v>43457</v>
      </c>
      <c r="Q124" s="129">
        <v>43457</v>
      </c>
      <c r="R124" s="127"/>
      <c r="S124" s="129"/>
      <c r="T124" s="127"/>
      <c r="U124" s="129"/>
      <c r="V124" s="127"/>
      <c r="W124" s="129"/>
      <c r="X124" s="127"/>
      <c r="Y124" s="126"/>
      <c r="Z124" s="175" t="s">
        <v>414</v>
      </c>
      <c r="AA124" s="275"/>
      <c r="AC124" s="389">
        <v>4</v>
      </c>
      <c r="AD124" s="391">
        <f>IF(ISBLANK($AD$20),0,$AD$20)</f>
        <v>5</v>
      </c>
      <c r="AE124" s="392"/>
      <c r="AF124" s="391">
        <f>IF(ISBLANK($AF$20),0,$AF$20)</f>
        <v>6</v>
      </c>
      <c r="AG124" s="392"/>
      <c r="AH124" s="391">
        <f>IF(ISBLANK($AH$20),0,$AH$20)</f>
        <v>0</v>
      </c>
      <c r="AI124" s="392"/>
      <c r="AJ124" s="391">
        <f>IF(ISBLANK($AJ$20),0,$AJ$20)</f>
        <v>0</v>
      </c>
      <c r="AK124" s="392"/>
      <c r="AL124" s="391">
        <f>IF(ISBLANK($AL$20),0,$AL$20)</f>
        <v>0</v>
      </c>
      <c r="AM124" s="392"/>
      <c r="AN124" s="391">
        <f>IF(ISBLANK($AN$20),0,$AN$20)</f>
        <v>0</v>
      </c>
      <c r="AO124" s="392"/>
      <c r="AP124" s="391">
        <f>IF(ISBLANK($AP$20),0,$AP$20)</f>
        <v>0</v>
      </c>
      <c r="AQ124" s="392"/>
    </row>
    <row r="125" spans="1:43" s="110" customFormat="1">
      <c r="A125" s="488" t="s">
        <v>610</v>
      </c>
      <c r="B125" s="494" t="s">
        <v>693</v>
      </c>
      <c r="C125" s="241" t="s">
        <v>404</v>
      </c>
      <c r="D125" s="127">
        <v>43447</v>
      </c>
      <c r="E125" s="129">
        <v>43447</v>
      </c>
      <c r="F125" s="127">
        <v>43450</v>
      </c>
      <c r="G125" s="129">
        <v>43450</v>
      </c>
      <c r="H125" s="273" t="s">
        <v>399</v>
      </c>
      <c r="I125" s="240" t="s">
        <v>382</v>
      </c>
      <c r="J125" s="190">
        <v>43452</v>
      </c>
      <c r="K125" s="129">
        <v>43452</v>
      </c>
      <c r="L125" s="127"/>
      <c r="M125" s="129"/>
      <c r="N125" s="127"/>
      <c r="O125" s="129"/>
      <c r="P125" s="127"/>
      <c r="Q125" s="129"/>
      <c r="R125" s="127">
        <v>43456</v>
      </c>
      <c r="S125" s="129">
        <v>43456</v>
      </c>
      <c r="T125" s="127">
        <v>43456</v>
      </c>
      <c r="U125" s="129">
        <v>43456</v>
      </c>
      <c r="V125" s="127"/>
      <c r="W125" s="129"/>
      <c r="X125" s="127">
        <v>43459</v>
      </c>
      <c r="Y125" s="126">
        <v>43459</v>
      </c>
      <c r="Z125" s="175" t="s">
        <v>414</v>
      </c>
      <c r="AA125" s="275"/>
      <c r="AC125" s="389">
        <v>4</v>
      </c>
      <c r="AD125" s="393">
        <f>IF(ISBLANK($AD$21),0,$AD$21)</f>
        <v>0</v>
      </c>
      <c r="AE125" s="394"/>
      <c r="AF125" s="393">
        <f>IF(ISBLANK($AF$21),0,$AF$21)</f>
        <v>0</v>
      </c>
      <c r="AG125" s="394"/>
      <c r="AH125" s="393">
        <f>IF(ISBLANK($AH$21),0,$AH$21)</f>
        <v>0</v>
      </c>
      <c r="AI125" s="394"/>
      <c r="AJ125" s="393">
        <f>IF(ISBLANK($AJ$21),0,$AJ$21)</f>
        <v>3</v>
      </c>
      <c r="AK125" s="394"/>
      <c r="AL125" s="393">
        <f>IF(ISBLANK($AL$21),0,$AL$21)</f>
        <v>4</v>
      </c>
      <c r="AM125" s="394"/>
      <c r="AN125" s="393">
        <f>IF(ISBLANK($AN$21),0,$AN$21)</f>
        <v>0</v>
      </c>
      <c r="AO125" s="394"/>
      <c r="AP125" s="393">
        <f>IF(ISBLANK($AP$21),0,$AP$21)</f>
        <v>0</v>
      </c>
      <c r="AQ125" s="394"/>
    </row>
    <row r="126" spans="1:43" s="110" customFormat="1" ht="17.25" customHeight="1">
      <c r="A126" s="499" t="s">
        <v>132</v>
      </c>
      <c r="B126" s="192" t="s">
        <v>627</v>
      </c>
      <c r="C126" s="241" t="s">
        <v>35</v>
      </c>
      <c r="D126" s="190">
        <v>43450</v>
      </c>
      <c r="E126" s="131">
        <v>43450</v>
      </c>
      <c r="F126" s="190">
        <v>43452</v>
      </c>
      <c r="G126" s="191">
        <v>43452</v>
      </c>
      <c r="H126" s="273" t="s">
        <v>407</v>
      </c>
      <c r="I126" s="240" t="s">
        <v>382</v>
      </c>
      <c r="J126" s="190">
        <v>43453</v>
      </c>
      <c r="K126" s="131">
        <v>43453</v>
      </c>
      <c r="L126" s="127"/>
      <c r="M126" s="191"/>
      <c r="N126" s="127"/>
      <c r="O126" s="191"/>
      <c r="P126" s="127"/>
      <c r="Q126" s="191"/>
      <c r="R126" s="127"/>
      <c r="S126" s="191"/>
      <c r="T126" s="127"/>
      <c r="U126" s="191"/>
      <c r="V126" s="127"/>
      <c r="W126" s="191"/>
      <c r="X126" s="127">
        <v>43459</v>
      </c>
      <c r="Y126" s="131">
        <v>43459</v>
      </c>
      <c r="Z126" s="193" t="s">
        <v>36</v>
      </c>
      <c r="AA126" s="275"/>
      <c r="AC126" s="389">
        <v>4</v>
      </c>
      <c r="AD126" s="391">
        <f>IF(ISBLANK($AD$22),0,$AD$22)</f>
        <v>4</v>
      </c>
      <c r="AE126" s="392"/>
      <c r="AF126" s="391">
        <f>IF(ISBLANK($AF$22),0,$AF$22)</f>
        <v>4</v>
      </c>
      <c r="AG126" s="392"/>
      <c r="AH126" s="391">
        <f>IF(ISBLANK($AH$22),0,$AH$22)</f>
        <v>5</v>
      </c>
      <c r="AI126" s="392"/>
      <c r="AJ126" s="391">
        <f>IF(ISBLANK($AJ$22),0,$AJ$22)</f>
        <v>0</v>
      </c>
      <c r="AK126" s="392"/>
      <c r="AL126" s="391">
        <f>IF(ISBLANK($AL$22),0,$AL$22)</f>
        <v>0</v>
      </c>
      <c r="AM126" s="392"/>
      <c r="AN126" s="391">
        <f>IF(ISBLANK($AN$22),0,$AN$22)</f>
        <v>0</v>
      </c>
      <c r="AO126" s="392"/>
      <c r="AP126" s="391">
        <f>IF(ISBLANK($AP$22),0,$AP$22)</f>
        <v>0</v>
      </c>
      <c r="AQ126" s="392"/>
    </row>
    <row r="127" spans="1:43" s="110" customFormat="1" ht="17.25" customHeight="1">
      <c r="A127" s="488" t="s">
        <v>415</v>
      </c>
      <c r="B127" s="493" t="s">
        <v>620</v>
      </c>
      <c r="C127" s="241" t="s">
        <v>381</v>
      </c>
      <c r="D127" s="127">
        <v>43451</v>
      </c>
      <c r="E127" s="126">
        <v>43451</v>
      </c>
      <c r="F127" s="127">
        <v>43453</v>
      </c>
      <c r="G127" s="129">
        <v>43453</v>
      </c>
      <c r="H127" s="273" t="s">
        <v>399</v>
      </c>
      <c r="I127" s="240" t="s">
        <v>382</v>
      </c>
      <c r="J127" s="190">
        <v>43454</v>
      </c>
      <c r="K127" s="126">
        <v>43454</v>
      </c>
      <c r="L127" s="127">
        <v>43458</v>
      </c>
      <c r="M127" s="129">
        <v>43458</v>
      </c>
      <c r="N127" s="127">
        <v>43459</v>
      </c>
      <c r="O127" s="129">
        <v>43459</v>
      </c>
      <c r="P127" s="127">
        <v>43460</v>
      </c>
      <c r="Q127" s="129">
        <v>43460</v>
      </c>
      <c r="R127" s="127"/>
      <c r="S127" s="129"/>
      <c r="T127" s="127"/>
      <c r="U127" s="129"/>
      <c r="V127" s="127"/>
      <c r="W127" s="129"/>
      <c r="X127" s="127"/>
      <c r="Y127" s="126"/>
      <c r="Z127" s="175" t="s">
        <v>33</v>
      </c>
      <c r="AA127" s="278"/>
      <c r="AC127" s="389">
        <v>4</v>
      </c>
      <c r="AD127" s="391">
        <f>IF(ISBLANK($AD$23),0,$AD$23)</f>
        <v>4</v>
      </c>
      <c r="AE127" s="392"/>
      <c r="AF127" s="391">
        <f>IF(ISBLANK($AF$23),0,$AF$23)</f>
        <v>0</v>
      </c>
      <c r="AG127" s="392"/>
      <c r="AH127" s="391">
        <f>IF(ISBLANK($AH$23),0,$AH$23)</f>
        <v>7</v>
      </c>
      <c r="AI127" s="392"/>
      <c r="AJ127" s="391">
        <f>IF(ISBLANK($AJ$23),0,$AJ$23)</f>
        <v>0</v>
      </c>
      <c r="AK127" s="392"/>
      <c r="AL127" s="391">
        <f>IF(ISBLANK($AL$23),0,$AL$23)</f>
        <v>0</v>
      </c>
      <c r="AM127" s="392"/>
      <c r="AN127" s="391">
        <f>IF(ISBLANK($AN$23),0,$AN$23)</f>
        <v>0</v>
      </c>
      <c r="AO127" s="392"/>
      <c r="AP127" s="391">
        <f>IF(ISBLANK($AP$23),0,$AP$23)</f>
        <v>0</v>
      </c>
      <c r="AQ127" s="392"/>
    </row>
    <row r="128" spans="1:43" s="110" customFormat="1" ht="17.25" customHeight="1">
      <c r="A128" s="496" t="s">
        <v>621</v>
      </c>
      <c r="B128" s="123" t="s">
        <v>583</v>
      </c>
      <c r="C128" s="252" t="s">
        <v>388</v>
      </c>
      <c r="D128" s="127">
        <v>43451</v>
      </c>
      <c r="E128" s="129">
        <v>43451</v>
      </c>
      <c r="F128" s="127">
        <v>43454</v>
      </c>
      <c r="G128" s="129">
        <v>43454</v>
      </c>
      <c r="H128" s="271" t="s">
        <v>389</v>
      </c>
      <c r="I128" s="253" t="s">
        <v>382</v>
      </c>
      <c r="J128" s="127">
        <v>43454</v>
      </c>
      <c r="K128" s="129">
        <v>43454</v>
      </c>
      <c r="L128" s="127"/>
      <c r="M128" s="129"/>
      <c r="N128" s="127"/>
      <c r="O128" s="129"/>
      <c r="P128" s="127"/>
      <c r="Q128" s="129"/>
      <c r="R128" s="127">
        <v>43458</v>
      </c>
      <c r="S128" s="129">
        <v>43458</v>
      </c>
      <c r="T128" s="127">
        <v>43459</v>
      </c>
      <c r="U128" s="129">
        <v>43459</v>
      </c>
      <c r="V128" s="127"/>
      <c r="W128" s="129"/>
      <c r="X128" s="127"/>
      <c r="Y128" s="126"/>
      <c r="Z128" s="175" t="s">
        <v>33</v>
      </c>
      <c r="AA128" s="275"/>
      <c r="AC128" s="389">
        <v>4</v>
      </c>
      <c r="AD128" s="391">
        <f>IF(ISBLANK($AD$24),0,$AD$24)</f>
        <v>0</v>
      </c>
      <c r="AE128" s="392"/>
      <c r="AF128" s="391">
        <f>IF(ISBLANK($AF$24),0,$AF$24)</f>
        <v>0</v>
      </c>
      <c r="AG128" s="392"/>
      <c r="AH128" s="391">
        <f>IF(ISBLANK($AH$24),0,$AH$24)</f>
        <v>6</v>
      </c>
      <c r="AI128" s="392"/>
      <c r="AJ128" s="391">
        <f>IF(ISBLANK($AJ$24),0,$AJ$24)</f>
        <v>3</v>
      </c>
      <c r="AK128" s="392"/>
      <c r="AL128" s="391">
        <f>IF(ISBLANK($AL$24),0,$AL$24)</f>
        <v>4</v>
      </c>
      <c r="AM128" s="392"/>
      <c r="AN128" s="391">
        <f>IF(ISBLANK($AN$24),0,$AN$24)</f>
        <v>0</v>
      </c>
      <c r="AO128" s="392"/>
      <c r="AP128" s="391">
        <f>IF(ISBLANK($AP$24),0,$AP$24)</f>
        <v>0</v>
      </c>
      <c r="AQ128" s="392"/>
    </row>
    <row r="129" spans="1:43" s="110" customFormat="1" ht="17.25" customHeight="1">
      <c r="A129" s="285" t="s">
        <v>111</v>
      </c>
      <c r="B129" s="294" t="s">
        <v>662</v>
      </c>
      <c r="C129" s="252" t="s">
        <v>394</v>
      </c>
      <c r="D129" s="127">
        <v>43452</v>
      </c>
      <c r="E129" s="129">
        <v>43452</v>
      </c>
      <c r="F129" s="127">
        <v>43453</v>
      </c>
      <c r="G129" s="129">
        <v>43453</v>
      </c>
      <c r="H129" s="271" t="s">
        <v>597</v>
      </c>
      <c r="I129" s="253" t="s">
        <v>382</v>
      </c>
      <c r="J129" s="127">
        <v>43454</v>
      </c>
      <c r="K129" s="129">
        <v>43454</v>
      </c>
      <c r="L129" s="127">
        <v>43458</v>
      </c>
      <c r="M129" s="129">
        <v>43458</v>
      </c>
      <c r="N129" s="127"/>
      <c r="O129" s="129"/>
      <c r="P129" s="127">
        <v>43459</v>
      </c>
      <c r="Q129" s="129">
        <v>43459</v>
      </c>
      <c r="R129" s="127"/>
      <c r="S129" s="129"/>
      <c r="T129" s="127"/>
      <c r="U129" s="129"/>
      <c r="V129" s="127"/>
      <c r="W129" s="129"/>
      <c r="X129" s="127"/>
      <c r="Y129" s="126"/>
      <c r="Z129" s="175" t="s">
        <v>37</v>
      </c>
      <c r="AA129" s="275"/>
      <c r="AC129" s="198">
        <v>4</v>
      </c>
      <c r="AD129" s="391">
        <f>IF(ISBLANK($AD$25),0,$AD$25)</f>
        <v>0</v>
      </c>
      <c r="AE129" s="392"/>
      <c r="AF129" s="391">
        <f>IF(ISBLANK($AF$25),0,$AF$25)</f>
        <v>0</v>
      </c>
      <c r="AG129" s="392"/>
      <c r="AH129" s="391">
        <f>IF(ISBLANK($AH$25),0,$AH$25)</f>
        <v>0</v>
      </c>
      <c r="AI129" s="392"/>
      <c r="AJ129" s="391">
        <f>IF(ISBLANK($AJ$25),0,$AJ$25)</f>
        <v>4</v>
      </c>
      <c r="AK129" s="392"/>
      <c r="AL129" s="391">
        <f>IF(ISBLANK($AL$25),0,$AL$25)</f>
        <v>4</v>
      </c>
      <c r="AM129" s="392"/>
      <c r="AN129" s="391">
        <f>IF(ISBLANK($AN$25),0,$AN$25)</f>
        <v>0</v>
      </c>
      <c r="AO129" s="392"/>
      <c r="AP129" s="391">
        <f>IF(ISBLANK(AP99),0,AP99)</f>
        <v>0</v>
      </c>
      <c r="AQ129" s="392"/>
    </row>
    <row r="130" spans="1:43" s="110" customFormat="1" ht="17.25" customHeight="1">
      <c r="A130" s="285" t="s">
        <v>603</v>
      </c>
      <c r="B130" s="123" t="s">
        <v>632</v>
      </c>
      <c r="C130" s="252" t="s">
        <v>573</v>
      </c>
      <c r="D130" s="127">
        <v>43451</v>
      </c>
      <c r="E130" s="126">
        <v>43451</v>
      </c>
      <c r="F130" s="127">
        <v>43453</v>
      </c>
      <c r="G130" s="129">
        <v>43453</v>
      </c>
      <c r="H130" s="271" t="s">
        <v>399</v>
      </c>
      <c r="I130" s="253" t="s">
        <v>382</v>
      </c>
      <c r="J130" s="127">
        <v>43454</v>
      </c>
      <c r="K130" s="126">
        <v>43454</v>
      </c>
      <c r="L130" s="127"/>
      <c r="M130" s="129"/>
      <c r="N130" s="127"/>
      <c r="O130" s="129"/>
      <c r="P130" s="127"/>
      <c r="Q130" s="129"/>
      <c r="R130" s="127">
        <v>43458</v>
      </c>
      <c r="S130" s="129">
        <v>43458</v>
      </c>
      <c r="T130" s="127">
        <v>43459</v>
      </c>
      <c r="U130" s="129">
        <v>43459</v>
      </c>
      <c r="V130" s="127"/>
      <c r="W130" s="129"/>
      <c r="X130" s="127"/>
      <c r="Y130" s="126"/>
      <c r="Z130" s="175" t="s">
        <v>30</v>
      </c>
      <c r="AA130" s="276"/>
      <c r="AC130" s="198">
        <v>4</v>
      </c>
      <c r="AD130" s="391">
        <f>IF(ISBLANK($AD$26),0,$AD$26)</f>
        <v>0</v>
      </c>
      <c r="AE130" s="392"/>
      <c r="AF130" s="391">
        <f>IF(ISBLANK($AF$26),0,$AF$26)</f>
        <v>0</v>
      </c>
      <c r="AG130" s="392"/>
      <c r="AH130" s="391">
        <f>IF(ISBLANK($AH$26),0,$AH$26)</f>
        <v>0</v>
      </c>
      <c r="AI130" s="392"/>
      <c r="AJ130" s="391">
        <f>IF(ISBLANK($AJ$26),0,$AJ$26)</f>
        <v>5</v>
      </c>
      <c r="AK130" s="392"/>
      <c r="AL130" s="391">
        <f>IF(ISBLANK($AL$26),0,$AL$26)</f>
        <v>5</v>
      </c>
      <c r="AM130" s="392"/>
      <c r="AN130" s="391">
        <f>IF(ISBLANK($AN$26),0,$AN$26)</f>
        <v>0</v>
      </c>
      <c r="AO130" s="392"/>
      <c r="AP130" s="391">
        <f>IF(ISBLANK($AP$26),0,$AP$26)</f>
        <v>8</v>
      </c>
      <c r="AQ130" s="392"/>
    </row>
    <row r="131" spans="1:43" s="110" customFormat="1" ht="17.45" hidden="1" customHeight="1">
      <c r="A131" s="385" t="s">
        <v>401</v>
      </c>
      <c r="B131" s="123" t="s">
        <v>425</v>
      </c>
      <c r="C131" s="252" t="s">
        <v>400</v>
      </c>
      <c r="D131" s="127">
        <v>42760</v>
      </c>
      <c r="E131" s="129">
        <v>42943</v>
      </c>
      <c r="F131" s="127">
        <v>42762</v>
      </c>
      <c r="G131" s="129">
        <v>42945</v>
      </c>
      <c r="H131" s="271" t="s">
        <v>402</v>
      </c>
      <c r="I131" s="253" t="s">
        <v>382</v>
      </c>
      <c r="J131" s="127">
        <v>42763</v>
      </c>
      <c r="K131" s="129">
        <v>42946</v>
      </c>
      <c r="L131" s="127"/>
      <c r="M131" s="129"/>
      <c r="N131" s="127"/>
      <c r="O131" s="129"/>
      <c r="P131" s="127"/>
      <c r="Q131" s="129"/>
      <c r="R131" s="127">
        <v>42767</v>
      </c>
      <c r="S131" s="129">
        <v>42950</v>
      </c>
      <c r="T131" s="127">
        <v>42767</v>
      </c>
      <c r="U131" s="129">
        <v>42950</v>
      </c>
      <c r="V131" s="127"/>
      <c r="W131" s="129"/>
      <c r="X131" s="127"/>
      <c r="Y131" s="126"/>
      <c r="Z131" s="175" t="s">
        <v>30</v>
      </c>
      <c r="AA131" s="275"/>
      <c r="AC131" s="198">
        <v>4</v>
      </c>
      <c r="AD131" s="391">
        <f>IF(ISBLANK($AD$27),0,$AD$27)</f>
        <v>0</v>
      </c>
      <c r="AE131" s="392"/>
      <c r="AF131" s="391">
        <f>IF(ISBLANK($AF$27),0,$AF$27)</f>
        <v>0</v>
      </c>
      <c r="AG131" s="392"/>
      <c r="AH131" s="391">
        <f>IF(ISBLANK($AH$27),0,$AH$27)</f>
        <v>0</v>
      </c>
      <c r="AI131" s="392"/>
      <c r="AJ131" s="391">
        <f>IF(ISBLANK($AJ$27),0,$AJ$27)</f>
        <v>0</v>
      </c>
      <c r="AK131" s="392"/>
      <c r="AL131" s="391">
        <f>IF(ISBLANK($AL$27),0,$AL$27)</f>
        <v>0</v>
      </c>
      <c r="AM131" s="392"/>
      <c r="AN131" s="391">
        <f>IF(ISBLANK($AN$27),0,$AN$27)</f>
        <v>0</v>
      </c>
      <c r="AO131" s="392"/>
      <c r="AP131" s="391">
        <f>IF(ISBLANK($AP$27),0,$AP$27)</f>
        <v>0</v>
      </c>
      <c r="AQ131" s="392"/>
    </row>
    <row r="132" spans="1:43" s="110" customFormat="1" ht="18.75" hidden="1" customHeight="1">
      <c r="A132" s="385" t="s">
        <v>401</v>
      </c>
      <c r="B132" s="123" t="s">
        <v>425</v>
      </c>
      <c r="C132" s="252" t="s">
        <v>400</v>
      </c>
      <c r="D132" s="127">
        <f t="shared" ref="D132:D137" si="108">J132-2</f>
        <v>19</v>
      </c>
      <c r="E132" s="129">
        <f t="shared" ref="E132:E137" si="109">IF(ISBLANK(D132),"",D132)</f>
        <v>19</v>
      </c>
      <c r="F132" s="127">
        <f t="shared" ref="F132:F137" si="110">J132-1</f>
        <v>20</v>
      </c>
      <c r="G132" s="129">
        <f t="shared" ref="G132:G137" si="111">IF(ISBLANK(F132),"",F132)</f>
        <v>20</v>
      </c>
      <c r="H132" s="271">
        <f>$H$29</f>
        <v>0</v>
      </c>
      <c r="I132" s="253">
        <f>$I$29</f>
        <v>0</v>
      </c>
      <c r="J132" s="127">
        <f t="shared" ref="J132:J137" si="112">J106+7</f>
        <v>21</v>
      </c>
      <c r="K132" s="129">
        <f t="shared" ref="K132:K137" si="113">IF(ISBLANK(J132),"",J132)</f>
        <v>21</v>
      </c>
      <c r="L132" s="127" t="str">
        <f>IF(AD132=0,"",$J$133+AD132)</f>
        <v/>
      </c>
      <c r="M132" s="129" t="str">
        <f t="shared" ref="M132:M137" si="114">IF(ISBLANK(L132),"",L132)</f>
        <v/>
      </c>
      <c r="N132" s="127" t="str">
        <f>IF(AF132=0,"",$J$133+AF132)</f>
        <v/>
      </c>
      <c r="O132" s="129" t="str">
        <f t="shared" ref="O132:O137" si="115">IF(ISBLANK(N132),"",N132)</f>
        <v/>
      </c>
      <c r="P132" s="127" t="str">
        <f>IF(AH132=0,"",$J$133+AH132)</f>
        <v/>
      </c>
      <c r="Q132" s="129" t="str">
        <f t="shared" ref="Q132:Q137" si="116">IF(ISBLANK(P132),"",P132)</f>
        <v/>
      </c>
      <c r="R132" s="127" t="str">
        <f>IF(AJ132=0,"",$J$133+AJ132)</f>
        <v/>
      </c>
      <c r="S132" s="129" t="str">
        <f t="shared" ref="S132:S137" si="117">IF(ISBLANK(R132),"",R132)</f>
        <v/>
      </c>
      <c r="T132" s="127" t="str">
        <f>IF(AL132=0,"",$J$133+AL132)</f>
        <v/>
      </c>
      <c r="U132" s="129" t="str">
        <f t="shared" ref="U132:U137" si="118">IF(ISBLANK(T132),"",T132)</f>
        <v/>
      </c>
      <c r="V132" s="127" t="str">
        <f>IF(AN132=0,"",$J$133+AN132)</f>
        <v/>
      </c>
      <c r="W132" s="129" t="str">
        <f t="shared" ref="W132:W137" si="119">IF(ISBLANK(V132),"",V132)</f>
        <v/>
      </c>
      <c r="X132" s="127" t="str">
        <f>IF(AP132=0,"",$J$133+AP132)</f>
        <v/>
      </c>
      <c r="Y132" s="126" t="str">
        <f t="shared" ref="Y132:Y137" si="120">IF(ISBLANK(X132),"",X132)</f>
        <v/>
      </c>
      <c r="Z132" s="175" t="s">
        <v>42</v>
      </c>
      <c r="AA132" s="275"/>
      <c r="AC132" s="198">
        <v>4</v>
      </c>
      <c r="AD132" s="391">
        <f>IF(ISBLANK($AD$28),0,$AD$28)</f>
        <v>0</v>
      </c>
      <c r="AE132" s="392"/>
      <c r="AF132" s="391">
        <f>IF(ISBLANK($AF$28),0,$AF$28)</f>
        <v>0</v>
      </c>
      <c r="AG132" s="392"/>
      <c r="AH132" s="391">
        <f>IF(ISBLANK($AH$28),0,$AH$28)</f>
        <v>0</v>
      </c>
      <c r="AI132" s="392"/>
      <c r="AJ132" s="391">
        <f>IF(ISBLANK($AJ$28),0,$AJ$28)</f>
        <v>0</v>
      </c>
      <c r="AK132" s="392"/>
      <c r="AL132" s="391">
        <f>IF(ISBLANK($AL$28),0,$AL$28)</f>
        <v>0</v>
      </c>
      <c r="AM132" s="392"/>
      <c r="AN132" s="391">
        <f>IF(ISBLANK($AN$28),0,$AN$28)</f>
        <v>0</v>
      </c>
      <c r="AO132" s="392"/>
      <c r="AP132" s="391">
        <f>IF(ISBLANK($AP$28),0,$AP$28)</f>
        <v>0</v>
      </c>
      <c r="AQ132" s="392"/>
    </row>
    <row r="133" spans="1:43" s="110" customFormat="1" ht="18.75" hidden="1" customHeight="1">
      <c r="A133" s="385" t="s">
        <v>401</v>
      </c>
      <c r="B133" s="123" t="s">
        <v>425</v>
      </c>
      <c r="C133" s="252" t="s">
        <v>400</v>
      </c>
      <c r="D133" s="127">
        <f t="shared" si="108"/>
        <v>19</v>
      </c>
      <c r="E133" s="129">
        <f t="shared" si="109"/>
        <v>19</v>
      </c>
      <c r="F133" s="127">
        <f t="shared" si="110"/>
        <v>20</v>
      </c>
      <c r="G133" s="129">
        <f t="shared" si="111"/>
        <v>20</v>
      </c>
      <c r="H133" s="271">
        <f>$H$30</f>
        <v>0</v>
      </c>
      <c r="I133" s="253">
        <f>$I$30</f>
        <v>0</v>
      </c>
      <c r="J133" s="127">
        <f t="shared" si="112"/>
        <v>21</v>
      </c>
      <c r="K133" s="129">
        <f t="shared" si="113"/>
        <v>21</v>
      </c>
      <c r="L133" s="127" t="str">
        <f>IF(AD133=0,"",$J$134+AD133)</f>
        <v/>
      </c>
      <c r="M133" s="129" t="str">
        <f t="shared" si="114"/>
        <v/>
      </c>
      <c r="N133" s="127" t="str">
        <f>IF(AF133=0,"",$J$134+AF133)</f>
        <v/>
      </c>
      <c r="O133" s="129" t="str">
        <f t="shared" si="115"/>
        <v/>
      </c>
      <c r="P133" s="127" t="str">
        <f>IF(AH133=0,"",$J$134+AH133)</f>
        <v/>
      </c>
      <c r="Q133" s="129" t="str">
        <f t="shared" si="116"/>
        <v/>
      </c>
      <c r="R133" s="127" t="str">
        <f>IF(AJ133=0,"",$J$134+AJ133)</f>
        <v/>
      </c>
      <c r="S133" s="129" t="str">
        <f t="shared" si="117"/>
        <v/>
      </c>
      <c r="T133" s="127" t="str">
        <f>IF(AL133=0,"",$J$134+AL133)</f>
        <v/>
      </c>
      <c r="U133" s="129" t="str">
        <f t="shared" si="118"/>
        <v/>
      </c>
      <c r="V133" s="127" t="str">
        <f>IF(AN133=0,"",$J$134+AN133)</f>
        <v/>
      </c>
      <c r="W133" s="129" t="str">
        <f t="shared" si="119"/>
        <v/>
      </c>
      <c r="X133" s="127" t="str">
        <f>IF(AP133=0,"",$J$134+AP133)</f>
        <v/>
      </c>
      <c r="Y133" s="126" t="str">
        <f t="shared" si="120"/>
        <v/>
      </c>
      <c r="Z133" s="175" t="s">
        <v>42</v>
      </c>
      <c r="AA133" s="275"/>
      <c r="AC133" s="198">
        <v>4</v>
      </c>
      <c r="AD133" s="391">
        <f>IF(ISBLANK($AD$29),0,$AD$29)</f>
        <v>0</v>
      </c>
      <c r="AE133" s="392"/>
      <c r="AF133" s="391">
        <f>IF(ISBLANK($AF$29),0,$AF$29)</f>
        <v>0</v>
      </c>
      <c r="AG133" s="392"/>
      <c r="AH133" s="391">
        <f>IF(ISBLANK($AH$29),0,$AH$29)</f>
        <v>0</v>
      </c>
      <c r="AI133" s="392"/>
      <c r="AJ133" s="391">
        <f>IF(ISBLANK($AJ$29),0,$AJ$29)</f>
        <v>0</v>
      </c>
      <c r="AK133" s="392"/>
      <c r="AL133" s="391">
        <f>IF(ISBLANK($AL$29),0,$AL$29)</f>
        <v>0</v>
      </c>
      <c r="AM133" s="392"/>
      <c r="AN133" s="391">
        <f>IF(ISBLANK($AN$29),0,$AN$29)</f>
        <v>0</v>
      </c>
      <c r="AO133" s="392"/>
      <c r="AP133" s="391">
        <f>IF(ISBLANK($AP$29),0,$AP$29)</f>
        <v>0</v>
      </c>
      <c r="AQ133" s="392"/>
    </row>
    <row r="134" spans="1:43" s="110" customFormat="1" ht="18.75" hidden="1" customHeight="1">
      <c r="A134" s="385" t="s">
        <v>401</v>
      </c>
      <c r="B134" s="123" t="s">
        <v>425</v>
      </c>
      <c r="C134" s="252" t="s">
        <v>400</v>
      </c>
      <c r="D134" s="127">
        <f t="shared" si="108"/>
        <v>19</v>
      </c>
      <c r="E134" s="129">
        <f t="shared" si="109"/>
        <v>19</v>
      </c>
      <c r="F134" s="127">
        <f t="shared" si="110"/>
        <v>20</v>
      </c>
      <c r="G134" s="129">
        <f t="shared" si="111"/>
        <v>20</v>
      </c>
      <c r="H134" s="271">
        <f>$H$31</f>
        <v>0</v>
      </c>
      <c r="I134" s="253">
        <f>$I$31</f>
        <v>0</v>
      </c>
      <c r="J134" s="127">
        <f t="shared" si="112"/>
        <v>21</v>
      </c>
      <c r="K134" s="129">
        <f t="shared" si="113"/>
        <v>21</v>
      </c>
      <c r="L134" s="127" t="str">
        <f>IF(AD134=0,"",$J$135+AD134)</f>
        <v/>
      </c>
      <c r="M134" s="129" t="str">
        <f t="shared" si="114"/>
        <v/>
      </c>
      <c r="N134" s="127" t="str">
        <f>IF(AF134=0,"",$J$135+AF134)</f>
        <v/>
      </c>
      <c r="O134" s="129" t="str">
        <f t="shared" si="115"/>
        <v/>
      </c>
      <c r="P134" s="127" t="str">
        <f>IF(AH134=0,"",$J$135+AH134)</f>
        <v/>
      </c>
      <c r="Q134" s="129" t="str">
        <f t="shared" si="116"/>
        <v/>
      </c>
      <c r="R134" s="127" t="str">
        <f>IF(AJ134=0,"",$J$135+AJ134)</f>
        <v/>
      </c>
      <c r="S134" s="129" t="str">
        <f t="shared" si="117"/>
        <v/>
      </c>
      <c r="T134" s="127" t="str">
        <f>IF(AL134=0,"",$J$135+AL134)</f>
        <v/>
      </c>
      <c r="U134" s="129" t="str">
        <f t="shared" si="118"/>
        <v/>
      </c>
      <c r="V134" s="127" t="str">
        <f>IF(AN134=0,"",$J$135+AN134)</f>
        <v/>
      </c>
      <c r="W134" s="129" t="str">
        <f t="shared" si="119"/>
        <v/>
      </c>
      <c r="X134" s="127" t="str">
        <f>IF(AP134=0,"",$J$135+AP134)</f>
        <v/>
      </c>
      <c r="Y134" s="126" t="str">
        <f t="shared" si="120"/>
        <v/>
      </c>
      <c r="Z134" s="175" t="s">
        <v>42</v>
      </c>
      <c r="AA134" s="275"/>
      <c r="AC134" s="198">
        <v>4</v>
      </c>
      <c r="AD134" s="390">
        <f>IF(ISBLANK($AD$30),0,$AD$30)</f>
        <v>0</v>
      </c>
      <c r="AE134" s="390"/>
      <c r="AF134" s="390">
        <f>IF(ISBLANK($AF$30),0,$AF$30)</f>
        <v>0</v>
      </c>
      <c r="AG134" s="390"/>
      <c r="AH134" s="390">
        <f>IF(ISBLANK($AH$30),0,$AH$30)</f>
        <v>0</v>
      </c>
      <c r="AI134" s="390"/>
      <c r="AJ134" s="390">
        <f>IF(ISBLANK($AJ$30),0,$AJ$30)</f>
        <v>0</v>
      </c>
      <c r="AK134" s="390"/>
      <c r="AL134" s="390">
        <f>IF(ISBLANK($AL$30),0,$AL$30)</f>
        <v>0</v>
      </c>
      <c r="AM134" s="390"/>
      <c r="AN134" s="390">
        <f>IF(ISBLANK($AN$30),0,$AN$30)</f>
        <v>0</v>
      </c>
      <c r="AO134" s="390"/>
      <c r="AP134" s="390">
        <f>IF(ISBLANK($AP$30),0,$AP$30)</f>
        <v>0</v>
      </c>
      <c r="AQ134" s="390"/>
    </row>
    <row r="135" spans="1:43" s="110" customFormat="1" ht="18.75" hidden="1" customHeight="1">
      <c r="A135" s="385" t="s">
        <v>401</v>
      </c>
      <c r="B135" s="123" t="s">
        <v>425</v>
      </c>
      <c r="C135" s="252" t="s">
        <v>400</v>
      </c>
      <c r="D135" s="127">
        <f t="shared" si="108"/>
        <v>19</v>
      </c>
      <c r="E135" s="129">
        <f t="shared" si="109"/>
        <v>19</v>
      </c>
      <c r="F135" s="127">
        <f t="shared" si="110"/>
        <v>20</v>
      </c>
      <c r="G135" s="129">
        <f t="shared" si="111"/>
        <v>20</v>
      </c>
      <c r="H135" s="271">
        <f>$H$32</f>
        <v>0</v>
      </c>
      <c r="I135" s="253">
        <f>$I$32</f>
        <v>0</v>
      </c>
      <c r="J135" s="127">
        <f t="shared" si="112"/>
        <v>21</v>
      </c>
      <c r="K135" s="129">
        <f t="shared" si="113"/>
        <v>21</v>
      </c>
      <c r="L135" s="127" t="str">
        <f>IF(AD135=0,"",$J$136+AD135)</f>
        <v/>
      </c>
      <c r="M135" s="129" t="str">
        <f t="shared" si="114"/>
        <v/>
      </c>
      <c r="N135" s="127" t="str">
        <f>IF(AF135=0,"",$J$136+AF135)</f>
        <v/>
      </c>
      <c r="O135" s="129" t="str">
        <f t="shared" si="115"/>
        <v/>
      </c>
      <c r="P135" s="127" t="str">
        <f>IF(AH135=0,"",$J$136+AH135)</f>
        <v/>
      </c>
      <c r="Q135" s="129" t="str">
        <f t="shared" si="116"/>
        <v/>
      </c>
      <c r="R135" s="127" t="str">
        <f>IF(AJ135=0,"",$J$136+AJ135)</f>
        <v/>
      </c>
      <c r="S135" s="129" t="str">
        <f t="shared" si="117"/>
        <v/>
      </c>
      <c r="T135" s="127" t="str">
        <f>IF(AL135=0,"",$J$136+AL135)</f>
        <v/>
      </c>
      <c r="U135" s="129" t="str">
        <f t="shared" si="118"/>
        <v/>
      </c>
      <c r="V135" s="127" t="str">
        <f>IF(AN135=0,"",$J$136+AN135)</f>
        <v/>
      </c>
      <c r="W135" s="129" t="str">
        <f t="shared" si="119"/>
        <v/>
      </c>
      <c r="X135" s="127" t="str">
        <f>IF(AP135=0,"",$J$136+AP135)</f>
        <v/>
      </c>
      <c r="Y135" s="126" t="str">
        <f t="shared" si="120"/>
        <v/>
      </c>
      <c r="Z135" s="175" t="s">
        <v>42</v>
      </c>
      <c r="AA135" s="275"/>
      <c r="AC135" s="198">
        <v>4</v>
      </c>
      <c r="AD135" s="393">
        <f>IF(ISBLANK($AD$31),0,$AD$31)</f>
        <v>0</v>
      </c>
      <c r="AE135" s="394"/>
      <c r="AF135" s="390">
        <f>IF(ISBLANK($AF$31),0,$AF$31)</f>
        <v>0</v>
      </c>
      <c r="AG135" s="390"/>
      <c r="AH135" s="390">
        <f>IF(ISBLANK($AH$30),0,$AH$31)</f>
        <v>0</v>
      </c>
      <c r="AI135" s="390"/>
      <c r="AJ135" s="390">
        <f>IF(ISBLANK($AJ$31),0,$AJ$31)</f>
        <v>0</v>
      </c>
      <c r="AK135" s="390"/>
      <c r="AL135" s="390">
        <f>IF(ISBLANK($AL$31),0,$AL$31)</f>
        <v>0</v>
      </c>
      <c r="AM135" s="390"/>
      <c r="AN135" s="390">
        <f>IF(ISBLANK($AN$31),0,$AN$31)</f>
        <v>0</v>
      </c>
      <c r="AO135" s="390"/>
      <c r="AP135" s="390">
        <f>IF(ISBLANK($AP$31),0,$AP$31)</f>
        <v>0</v>
      </c>
      <c r="AQ135" s="390"/>
    </row>
    <row r="136" spans="1:43" s="110" customFormat="1" ht="18.75" hidden="1" customHeight="1">
      <c r="A136" s="385" t="s">
        <v>401</v>
      </c>
      <c r="B136" s="123" t="s">
        <v>425</v>
      </c>
      <c r="C136" s="252" t="s">
        <v>400</v>
      </c>
      <c r="D136" s="127">
        <f t="shared" si="108"/>
        <v>19</v>
      </c>
      <c r="E136" s="129">
        <f t="shared" si="109"/>
        <v>19</v>
      </c>
      <c r="F136" s="127">
        <f t="shared" si="110"/>
        <v>20</v>
      </c>
      <c r="G136" s="129">
        <f t="shared" si="111"/>
        <v>20</v>
      </c>
      <c r="H136" s="271">
        <f>$H$33</f>
        <v>0</v>
      </c>
      <c r="I136" s="253">
        <f>$I$33</f>
        <v>0</v>
      </c>
      <c r="J136" s="127">
        <f t="shared" si="112"/>
        <v>21</v>
      </c>
      <c r="K136" s="129">
        <f t="shared" si="113"/>
        <v>21</v>
      </c>
      <c r="L136" s="127" t="str">
        <f>IF(AD136=0,"",$J$137+AD136)</f>
        <v/>
      </c>
      <c r="M136" s="129" t="str">
        <f t="shared" si="114"/>
        <v/>
      </c>
      <c r="N136" s="127" t="str">
        <f>IF(AF136=0,"",$J$137+AF136)</f>
        <v/>
      </c>
      <c r="O136" s="129" t="str">
        <f t="shared" si="115"/>
        <v/>
      </c>
      <c r="P136" s="127" t="str">
        <f>IF(AH136=0,"",$J$137+AH136)</f>
        <v/>
      </c>
      <c r="Q136" s="129" t="str">
        <f t="shared" si="116"/>
        <v/>
      </c>
      <c r="R136" s="127" t="str">
        <f>IF(AJ136=0,"",$J$137+AJ136)</f>
        <v/>
      </c>
      <c r="S136" s="129" t="str">
        <f t="shared" si="117"/>
        <v/>
      </c>
      <c r="T136" s="127" t="str">
        <f>IF(AL136=0,"",$J$137+AL136)</f>
        <v/>
      </c>
      <c r="U136" s="129" t="str">
        <f t="shared" si="118"/>
        <v/>
      </c>
      <c r="V136" s="127" t="str">
        <f>IF(AN136=0,"",$J$137+AN136)</f>
        <v/>
      </c>
      <c r="W136" s="129" t="str">
        <f t="shared" si="119"/>
        <v/>
      </c>
      <c r="X136" s="127" t="str">
        <f>IF(AP136=0,"",$J$137+AP136)</f>
        <v/>
      </c>
      <c r="Y136" s="126" t="str">
        <f t="shared" si="120"/>
        <v/>
      </c>
      <c r="Z136" s="175" t="s">
        <v>42</v>
      </c>
      <c r="AA136" s="275"/>
      <c r="AC136" s="198">
        <v>4</v>
      </c>
      <c r="AD136" s="390">
        <f>IF(ISBLANK($AD$32),0,$AD$32)</f>
        <v>0</v>
      </c>
      <c r="AE136" s="390"/>
      <c r="AF136" s="390">
        <f>IF(ISBLANK($AF$32),0,$AF$32)</f>
        <v>0</v>
      </c>
      <c r="AG136" s="390"/>
      <c r="AH136" s="390">
        <f>IF(ISBLANK($AH$32),0,$AH$32)</f>
        <v>0</v>
      </c>
      <c r="AI136" s="390"/>
      <c r="AJ136" s="390">
        <f>IF(ISBLANK($AJ$32),0,$AJ$32)</f>
        <v>0</v>
      </c>
      <c r="AK136" s="390"/>
      <c r="AL136" s="390">
        <f>IF(ISBLANK($AL$32),0,$AL$32)</f>
        <v>0</v>
      </c>
      <c r="AM136" s="390"/>
      <c r="AN136" s="390">
        <f>IF(ISBLANK($AN$32),0,$AN$32)</f>
        <v>0</v>
      </c>
      <c r="AO136" s="390"/>
      <c r="AP136" s="390">
        <f>IF(ISBLANK($AP$32),0,$AP$32)</f>
        <v>0</v>
      </c>
      <c r="AQ136" s="390"/>
    </row>
    <row r="137" spans="1:43" s="110" customFormat="1" ht="18.75" hidden="1" customHeight="1">
      <c r="A137" s="385"/>
      <c r="B137" s="123"/>
      <c r="C137" s="252">
        <f>$C$34</f>
        <v>0</v>
      </c>
      <c r="D137" s="127">
        <f t="shared" si="108"/>
        <v>5</v>
      </c>
      <c r="E137" s="129">
        <f t="shared" si="109"/>
        <v>5</v>
      </c>
      <c r="F137" s="127">
        <f t="shared" si="110"/>
        <v>6</v>
      </c>
      <c r="G137" s="129">
        <f t="shared" si="111"/>
        <v>6</v>
      </c>
      <c r="H137" s="271">
        <f>$H$34</f>
        <v>0</v>
      </c>
      <c r="I137" s="253">
        <f>$I$34</f>
        <v>0</v>
      </c>
      <c r="J137" s="127">
        <f t="shared" si="112"/>
        <v>7</v>
      </c>
      <c r="K137" s="129">
        <f t="shared" si="113"/>
        <v>7</v>
      </c>
      <c r="L137" s="127" t="str">
        <f>IF(AD137=0,"",$J$138+AD137)</f>
        <v/>
      </c>
      <c r="M137" s="129" t="str">
        <f t="shared" si="114"/>
        <v/>
      </c>
      <c r="N137" s="127" t="str">
        <f>IF(AF137=0,"",$J$138+AF137)</f>
        <v/>
      </c>
      <c r="O137" s="129" t="str">
        <f t="shared" si="115"/>
        <v/>
      </c>
      <c r="P137" s="127" t="str">
        <f>IF(AH137=0,"",$J$138+AH137)</f>
        <v/>
      </c>
      <c r="Q137" s="129" t="str">
        <f t="shared" si="116"/>
        <v/>
      </c>
      <c r="R137" s="127" t="str">
        <f>IF(AJ137=0,"",$J$138+AJ137)</f>
        <v/>
      </c>
      <c r="S137" s="129" t="str">
        <f t="shared" si="117"/>
        <v/>
      </c>
      <c r="T137" s="127" t="str">
        <f>IF(AL137=0,"",$J$138+AL137)</f>
        <v/>
      </c>
      <c r="U137" s="129" t="str">
        <f t="shared" si="118"/>
        <v/>
      </c>
      <c r="V137" s="127" t="str">
        <f>IF(AN137=0,"",$J$138+AN137)</f>
        <v/>
      </c>
      <c r="W137" s="129" t="str">
        <f t="shared" si="119"/>
        <v/>
      </c>
      <c r="X137" s="127" t="str">
        <f>IF(AP137=0,"",$J$138+AP137)</f>
        <v/>
      </c>
      <c r="Y137" s="126" t="str">
        <f t="shared" si="120"/>
        <v/>
      </c>
      <c r="Z137" s="175" t="s">
        <v>42</v>
      </c>
      <c r="AA137" s="275"/>
      <c r="AC137" s="198">
        <v>4</v>
      </c>
      <c r="AD137" s="390">
        <f>IF(ISBLANK($AD$33),0,$AD$33)</f>
        <v>0</v>
      </c>
      <c r="AE137" s="390"/>
      <c r="AF137" s="390">
        <f>IF(ISBLANK($AF$33),0,$AF$33)</f>
        <v>0</v>
      </c>
      <c r="AG137" s="390"/>
      <c r="AH137" s="390">
        <f>IF(ISBLANK($AH$33),0,$AH$33)</f>
        <v>0</v>
      </c>
      <c r="AI137" s="390"/>
      <c r="AJ137" s="390">
        <f>IF(ISBLANK($AJ$33),0,$AJ$33)</f>
        <v>0</v>
      </c>
      <c r="AK137" s="390"/>
      <c r="AL137" s="390">
        <f>IF(ISBLANK($AL$33),0,$AL$3)</f>
        <v>0</v>
      </c>
      <c r="AM137" s="390"/>
      <c r="AN137" s="390">
        <f>IF(ISBLANK($AN$33),0,$AN$33)</f>
        <v>0</v>
      </c>
      <c r="AO137" s="390"/>
      <c r="AP137" s="390">
        <f>IF(ISBLANK($AP$33),0,$AP$33)</f>
        <v>0</v>
      </c>
      <c r="AQ137" s="390"/>
    </row>
    <row r="138" spans="1:43" s="250" customFormat="1" ht="18.75" hidden="1" customHeight="1" thickBot="1">
      <c r="A138" s="285" t="s">
        <v>413</v>
      </c>
      <c r="B138" s="293" t="s">
        <v>425</v>
      </c>
      <c r="C138" s="252" t="s">
        <v>400</v>
      </c>
      <c r="D138" s="127">
        <v>42753</v>
      </c>
      <c r="E138" s="129">
        <v>42936</v>
      </c>
      <c r="F138" s="127">
        <v>42755</v>
      </c>
      <c r="G138" s="129">
        <v>42938</v>
      </c>
      <c r="H138" s="271" t="s">
        <v>402</v>
      </c>
      <c r="I138" s="253" t="s">
        <v>382</v>
      </c>
      <c r="J138" s="125">
        <v>42756</v>
      </c>
      <c r="K138" s="129">
        <v>42939</v>
      </c>
      <c r="L138" s="127"/>
      <c r="M138" s="129"/>
      <c r="N138" s="127"/>
      <c r="O138" s="129"/>
      <c r="P138" s="127"/>
      <c r="Q138" s="129"/>
      <c r="R138" s="127">
        <v>42760</v>
      </c>
      <c r="S138" s="129">
        <v>42943</v>
      </c>
      <c r="T138" s="127">
        <v>42760</v>
      </c>
      <c r="U138" s="129">
        <v>42943</v>
      </c>
      <c r="V138" s="127"/>
      <c r="W138" s="129"/>
      <c r="X138" s="127"/>
      <c r="Y138" s="126"/>
      <c r="Z138" s="175" t="s">
        <v>30</v>
      </c>
      <c r="AA138" s="275"/>
      <c r="AC138" s="198">
        <v>4</v>
      </c>
      <c r="AD138" s="390">
        <f>IF(ISBLANK($AD$34),0,$AD$34)</f>
        <v>0</v>
      </c>
      <c r="AE138" s="390"/>
      <c r="AF138" s="390">
        <f>IF(ISBLANK($AF$34),0,$AF$34)</f>
        <v>0</v>
      </c>
      <c r="AG138" s="390"/>
      <c r="AH138" s="390">
        <f>IF(ISBLANK($AH$34),0,$AH$34)</f>
        <v>0</v>
      </c>
      <c r="AI138" s="390"/>
      <c r="AJ138" s="390">
        <f>IF(ISBLANK($AJ$34),0,$AJ$34)</f>
        <v>0</v>
      </c>
      <c r="AK138" s="390"/>
      <c r="AL138" s="390">
        <f>IF(ISBLANK($AL$34),0,$AL$34)</f>
        <v>0</v>
      </c>
      <c r="AM138" s="390"/>
      <c r="AN138" s="390">
        <f>IF(ISBLANK($AN$34),0,$AN$34)</f>
        <v>0</v>
      </c>
      <c r="AO138" s="390"/>
      <c r="AP138" s="390">
        <f>IF(ISBLANK($AP$34),0,$AP$34)</f>
        <v>0</v>
      </c>
      <c r="AQ138" s="390"/>
    </row>
    <row r="139" spans="1:43" s="110" customFormat="1" ht="17.25" customHeight="1">
      <c r="A139" s="285" t="s">
        <v>91</v>
      </c>
      <c r="B139" s="293" t="s">
        <v>698</v>
      </c>
      <c r="C139" s="252" t="s">
        <v>405</v>
      </c>
      <c r="D139" s="127">
        <v>43450</v>
      </c>
      <c r="E139" s="129">
        <v>43450</v>
      </c>
      <c r="F139" s="127">
        <v>43453</v>
      </c>
      <c r="G139" s="129">
        <v>43453</v>
      </c>
      <c r="H139" s="271" t="s">
        <v>399</v>
      </c>
      <c r="I139" s="253" t="s">
        <v>382</v>
      </c>
      <c r="J139" s="127">
        <v>43454</v>
      </c>
      <c r="K139" s="129">
        <v>43454</v>
      </c>
      <c r="L139" s="127"/>
      <c r="M139" s="129"/>
      <c r="N139" s="127"/>
      <c r="O139" s="129"/>
      <c r="P139" s="127"/>
      <c r="Q139" s="129"/>
      <c r="R139" s="127"/>
      <c r="S139" s="129"/>
      <c r="T139" s="127"/>
      <c r="U139" s="129"/>
      <c r="V139" s="127"/>
      <c r="W139" s="129"/>
      <c r="X139" s="127">
        <v>43462</v>
      </c>
      <c r="Y139" s="126">
        <v>43462</v>
      </c>
      <c r="Z139" s="175" t="s">
        <v>414</v>
      </c>
      <c r="AA139" s="276"/>
      <c r="AC139" s="198">
        <v>5</v>
      </c>
      <c r="AD139" s="391">
        <f>IF(ISBLANK($AD$9),0,$AD$9)</f>
        <v>0</v>
      </c>
      <c r="AE139" s="392"/>
      <c r="AF139" s="391">
        <f>IF(ISBLANK($AF$9),0,$AF$9)</f>
        <v>0</v>
      </c>
      <c r="AG139" s="392"/>
      <c r="AH139" s="391">
        <f>IF(ISBLANK($AH$9),0,$AH$9)</f>
        <v>0</v>
      </c>
      <c r="AI139" s="392"/>
      <c r="AJ139" s="391">
        <f>IF(ISBLANK($AJ$9),0,$AJ$9)</f>
        <v>0</v>
      </c>
      <c r="AK139" s="392"/>
      <c r="AL139" s="391">
        <f>IF(ISBLANK($AL$9),0,$AL$9)</f>
        <v>0</v>
      </c>
      <c r="AM139" s="392"/>
      <c r="AN139" s="391">
        <f>IF(ISBLANK($AN$9),0,$AN$9)</f>
        <v>0</v>
      </c>
      <c r="AO139" s="392"/>
      <c r="AP139" s="391">
        <f>IF(ISBLANK($AP$9),0,$AP$9)</f>
        <v>6</v>
      </c>
      <c r="AQ139" s="392"/>
    </row>
    <row r="140" spans="1:43" s="250" customFormat="1" ht="17.25" customHeight="1">
      <c r="A140" s="285" t="s">
        <v>46</v>
      </c>
      <c r="B140" s="123" t="s">
        <v>666</v>
      </c>
      <c r="C140" s="252" t="s">
        <v>43</v>
      </c>
      <c r="D140" s="127">
        <v>43451</v>
      </c>
      <c r="E140" s="129">
        <v>43451</v>
      </c>
      <c r="F140" s="127">
        <v>43453</v>
      </c>
      <c r="G140" s="129">
        <v>43453</v>
      </c>
      <c r="H140" s="271" t="s">
        <v>392</v>
      </c>
      <c r="I140" s="253" t="s">
        <v>382</v>
      </c>
      <c r="J140" s="127">
        <v>43455</v>
      </c>
      <c r="K140" s="129">
        <v>43455</v>
      </c>
      <c r="L140" s="127"/>
      <c r="M140" s="129"/>
      <c r="N140" s="127"/>
      <c r="O140" s="129"/>
      <c r="P140" s="127"/>
      <c r="Q140" s="129"/>
      <c r="R140" s="127">
        <v>43458</v>
      </c>
      <c r="S140" s="129">
        <v>43458</v>
      </c>
      <c r="T140" s="127"/>
      <c r="U140" s="129"/>
      <c r="V140" s="127"/>
      <c r="W140" s="129"/>
      <c r="X140" s="127"/>
      <c r="Y140" s="126"/>
      <c r="Z140" s="175" t="s">
        <v>37</v>
      </c>
      <c r="AA140" s="276"/>
      <c r="AC140" s="198">
        <v>5</v>
      </c>
      <c r="AD140" s="391">
        <f>IF(ISBLANK($AD$10),0,$AD$10)</f>
        <v>4</v>
      </c>
      <c r="AE140" s="392"/>
      <c r="AF140" s="391">
        <f>IF(ISBLANK($AF$10),0,$AF$10)</f>
        <v>5</v>
      </c>
      <c r="AG140" s="392"/>
      <c r="AH140" s="391">
        <f>IF(ISBLANK($AH$10),0,$AH$10)</f>
        <v>6</v>
      </c>
      <c r="AI140" s="392"/>
      <c r="AJ140" s="391">
        <f>IF(ISBLANK($AJ$10),0,$AJ$10)</f>
        <v>0</v>
      </c>
      <c r="AK140" s="392"/>
      <c r="AL140" s="391">
        <f>IF(ISBLANK($AL$10),0,$AL$10)</f>
        <v>0</v>
      </c>
      <c r="AM140" s="392"/>
      <c r="AN140" s="391">
        <f>IF(ISBLANK($AN$10),0,$AN$10)</f>
        <v>0</v>
      </c>
      <c r="AO140" s="392"/>
      <c r="AP140" s="391">
        <f>IF(ISBLANK($AP$10),0,$AP$10)</f>
        <v>0</v>
      </c>
      <c r="AQ140" s="392"/>
    </row>
    <row r="141" spans="1:43" s="110" customFormat="1" ht="17.25" customHeight="1">
      <c r="A141" s="285" t="s">
        <v>598</v>
      </c>
      <c r="B141" s="123" t="s">
        <v>630</v>
      </c>
      <c r="C141" s="252" t="s">
        <v>396</v>
      </c>
      <c r="D141" s="127">
        <v>43451</v>
      </c>
      <c r="E141" s="129">
        <v>43451</v>
      </c>
      <c r="F141" s="127">
        <v>43454</v>
      </c>
      <c r="G141" s="129">
        <v>43454</v>
      </c>
      <c r="H141" s="271" t="s">
        <v>398</v>
      </c>
      <c r="I141" s="253" t="s">
        <v>382</v>
      </c>
      <c r="J141" s="127">
        <v>43455</v>
      </c>
      <c r="K141" s="129">
        <v>43455</v>
      </c>
      <c r="L141" s="127">
        <v>43458</v>
      </c>
      <c r="M141" s="129">
        <v>43458</v>
      </c>
      <c r="N141" s="127">
        <v>43459</v>
      </c>
      <c r="O141" s="129">
        <v>43459</v>
      </c>
      <c r="P141" s="127">
        <v>43460</v>
      </c>
      <c r="Q141" s="129">
        <v>43460</v>
      </c>
      <c r="R141" s="127"/>
      <c r="S141" s="129"/>
      <c r="T141" s="127"/>
      <c r="U141" s="129"/>
      <c r="V141" s="127"/>
      <c r="W141" s="129"/>
      <c r="X141" s="127"/>
      <c r="Y141" s="126"/>
      <c r="Z141" s="175" t="s">
        <v>30</v>
      </c>
      <c r="AA141" s="275"/>
      <c r="AC141" s="198">
        <v>5</v>
      </c>
      <c r="AD141" s="391">
        <f>IF(ISBLANK($AD$11),0,$AD$11)</f>
        <v>4</v>
      </c>
      <c r="AE141" s="392"/>
      <c r="AF141" s="391">
        <f>IF(ISBLANK($AF$11),0,$AF$11)</f>
        <v>0</v>
      </c>
      <c r="AG141" s="392"/>
      <c r="AH141" s="391">
        <f>IF(ISBLANK($AH$11),0,$AH$11)</f>
        <v>5</v>
      </c>
      <c r="AI141" s="392"/>
      <c r="AJ141" s="391">
        <f>IF(ISBLANK($AJ$11),0,$AJ$11)</f>
        <v>0</v>
      </c>
      <c r="AK141" s="392"/>
      <c r="AL141" s="391">
        <f>IF(ISBLANK($AL$11),0,$AL$11)</f>
        <v>0</v>
      </c>
      <c r="AM141" s="392"/>
      <c r="AN141" s="391">
        <f>IF(ISBLANK($AN$11),0,$AN$11)</f>
        <v>0</v>
      </c>
      <c r="AO141" s="392"/>
      <c r="AP141" s="391">
        <f>IF(ISBLANK($AP$11),0,$AP$11)</f>
        <v>0</v>
      </c>
      <c r="AQ141" s="392"/>
    </row>
    <row r="142" spans="1:43" s="110" customFormat="1" ht="17.25" customHeight="1" thickBot="1">
      <c r="A142" s="288" t="s">
        <v>613</v>
      </c>
      <c r="B142" s="491" t="s">
        <v>703</v>
      </c>
      <c r="C142" s="243" t="s">
        <v>406</v>
      </c>
      <c r="D142" s="146">
        <v>43451</v>
      </c>
      <c r="E142" s="161">
        <v>43451</v>
      </c>
      <c r="F142" s="146">
        <v>43454</v>
      </c>
      <c r="G142" s="161">
        <v>43454</v>
      </c>
      <c r="H142" s="272" t="s">
        <v>407</v>
      </c>
      <c r="I142" s="244" t="s">
        <v>382</v>
      </c>
      <c r="J142" s="146">
        <v>43455</v>
      </c>
      <c r="K142" s="161">
        <v>43455</v>
      </c>
      <c r="L142" s="146"/>
      <c r="M142" s="161"/>
      <c r="N142" s="146"/>
      <c r="O142" s="161"/>
      <c r="P142" s="146">
        <v>43460</v>
      </c>
      <c r="Q142" s="161">
        <v>43460</v>
      </c>
      <c r="R142" s="146"/>
      <c r="S142" s="161"/>
      <c r="T142" s="146"/>
      <c r="U142" s="161"/>
      <c r="V142" s="146"/>
      <c r="W142" s="161"/>
      <c r="X142" s="146"/>
      <c r="Y142" s="145"/>
      <c r="Z142" s="180" t="s">
        <v>36</v>
      </c>
      <c r="AA142" s="386"/>
      <c r="AC142" s="198">
        <v>5</v>
      </c>
      <c r="AD142" s="391">
        <f>IF(ISBLANK($AD$12),0,$AD$12)</f>
        <v>0</v>
      </c>
      <c r="AE142" s="392"/>
      <c r="AF142" s="391">
        <f>IF(ISBLANK($AF$12),0,$AF$12)</f>
        <v>0</v>
      </c>
      <c r="AG142" s="392"/>
      <c r="AH142" s="391">
        <f>IF(ISBLANK($AH$12),0,$AH$12)</f>
        <v>0</v>
      </c>
      <c r="AI142" s="392"/>
      <c r="AJ142" s="391">
        <f>IF(ISBLANK($AJ$12),0,$AJ$12)</f>
        <v>4</v>
      </c>
      <c r="AK142" s="392"/>
      <c r="AL142" s="391">
        <f>IF(ISBLANK($AL$12),0,$AL$12)</f>
        <v>5</v>
      </c>
      <c r="AM142" s="392"/>
      <c r="AN142" s="391">
        <f>IF(ISBLANK($AN$12),0,$AN$12)</f>
        <v>0</v>
      </c>
      <c r="AO142" s="392"/>
      <c r="AP142" s="391">
        <f>IF(ISBLANK($AP$12),0,$AP$12)</f>
        <v>0</v>
      </c>
      <c r="AQ142" s="392"/>
    </row>
    <row r="143" spans="1:43" s="110" customFormat="1" ht="18.75" customHeight="1">
      <c r="A143" s="488" t="s">
        <v>419</v>
      </c>
      <c r="B143" s="192" t="s">
        <v>648</v>
      </c>
      <c r="C143" s="241" t="s">
        <v>383</v>
      </c>
      <c r="D143" s="190">
        <v>43453</v>
      </c>
      <c r="E143" s="131">
        <v>43453</v>
      </c>
      <c r="F143" s="190">
        <v>43456</v>
      </c>
      <c r="G143" s="191">
        <v>43456</v>
      </c>
      <c r="H143" s="273" t="s">
        <v>389</v>
      </c>
      <c r="I143" s="240" t="s">
        <v>382</v>
      </c>
      <c r="J143" s="190">
        <v>43456</v>
      </c>
      <c r="K143" s="131">
        <v>43456</v>
      </c>
      <c r="L143" s="190">
        <v>43460</v>
      </c>
      <c r="M143" s="191">
        <v>43460</v>
      </c>
      <c r="N143" s="190">
        <v>43461</v>
      </c>
      <c r="O143" s="191">
        <v>43461</v>
      </c>
      <c r="P143" s="190">
        <v>43462</v>
      </c>
      <c r="Q143" s="191">
        <v>43462</v>
      </c>
      <c r="R143" s="190"/>
      <c r="S143" s="191"/>
      <c r="T143" s="190"/>
      <c r="U143" s="191"/>
      <c r="V143" s="190"/>
      <c r="W143" s="191"/>
      <c r="X143" s="190"/>
      <c r="Y143" s="131"/>
      <c r="Z143" s="193" t="s">
        <v>33</v>
      </c>
      <c r="AA143" s="278"/>
      <c r="AC143" s="389">
        <v>5</v>
      </c>
      <c r="AD143" s="391">
        <f>IF(ISBLANK($AD$13),0,$AD$13)</f>
        <v>0</v>
      </c>
      <c r="AE143" s="392"/>
      <c r="AF143" s="391">
        <f>IF(ISBLANK($AF$13),0,$AF$13)</f>
        <v>0</v>
      </c>
      <c r="AG143" s="392"/>
      <c r="AH143" s="391">
        <f>IF(ISBLANK($AH$13),0,$AH$13)</f>
        <v>0</v>
      </c>
      <c r="AI143" s="392"/>
      <c r="AJ143" s="391">
        <f>IF(ISBLANK($AJ$13),0,$AJ$13)</f>
        <v>0</v>
      </c>
      <c r="AK143" s="392"/>
      <c r="AL143" s="391">
        <f>IF(ISBLANK($AL$13),0,$AL$13)</f>
        <v>0</v>
      </c>
      <c r="AM143" s="392"/>
      <c r="AN143" s="391">
        <f>IF(ISBLANK($AN$13),0,$AN$13)</f>
        <v>0</v>
      </c>
      <c r="AO143" s="392"/>
      <c r="AP143" s="391">
        <f>IF(ISBLANK($AP$13),0,$AP$13)</f>
        <v>8</v>
      </c>
      <c r="AQ143" s="392"/>
    </row>
    <row r="144" spans="1:43" s="110" customFormat="1">
      <c r="A144" s="488" t="s">
        <v>589</v>
      </c>
      <c r="B144" s="294" t="s">
        <v>593</v>
      </c>
      <c r="C144" s="241" t="s">
        <v>390</v>
      </c>
      <c r="D144" s="127">
        <v>43453</v>
      </c>
      <c r="E144" s="129">
        <v>43453</v>
      </c>
      <c r="F144" s="127">
        <v>43455</v>
      </c>
      <c r="G144" s="129">
        <v>43455</v>
      </c>
      <c r="H144" s="273" t="s">
        <v>392</v>
      </c>
      <c r="I144" s="240" t="s">
        <v>382</v>
      </c>
      <c r="J144" s="190">
        <v>43456</v>
      </c>
      <c r="K144" s="129">
        <v>43456</v>
      </c>
      <c r="L144" s="127">
        <v>43461</v>
      </c>
      <c r="M144" s="129">
        <v>43461</v>
      </c>
      <c r="N144" s="127">
        <v>43461</v>
      </c>
      <c r="O144" s="129">
        <v>43461</v>
      </c>
      <c r="P144" s="127">
        <v>43462</v>
      </c>
      <c r="Q144" s="129">
        <v>43462</v>
      </c>
      <c r="R144" s="127"/>
      <c r="S144" s="129"/>
      <c r="T144" s="127"/>
      <c r="U144" s="129"/>
      <c r="V144" s="127"/>
      <c r="W144" s="129"/>
      <c r="X144" s="127"/>
      <c r="Y144" s="126"/>
      <c r="Z144" s="175" t="s">
        <v>37</v>
      </c>
      <c r="AA144" s="275"/>
      <c r="AC144" s="389">
        <v>5</v>
      </c>
      <c r="AD144" s="391">
        <f>IF(ISBLANK($AD$14),0,$AD$14)</f>
        <v>3</v>
      </c>
      <c r="AE144" s="392"/>
      <c r="AF144" s="391">
        <f>IF(ISBLANK($AF$14),0,$AF$14)</f>
        <v>4</v>
      </c>
      <c r="AG144" s="392"/>
      <c r="AH144" s="391">
        <f>IF(ISBLANK($AH$14),0,$AH$14)</f>
        <v>5</v>
      </c>
      <c r="AI144" s="392"/>
      <c r="AJ144" s="391">
        <f>IF(ISBLANK($AJ$14),0,$AJ$14)</f>
        <v>0</v>
      </c>
      <c r="AK144" s="392"/>
      <c r="AL144" s="391">
        <f>IF(ISBLANK($AL$14),0,$AL$14)</f>
        <v>0</v>
      </c>
      <c r="AM144" s="392"/>
      <c r="AN144" s="391">
        <f>IF(ISBLANK($AN$14),0,$AN$14)</f>
        <v>0</v>
      </c>
      <c r="AO144" s="392"/>
      <c r="AP144" s="391">
        <f>IF(ISBLANK($AP$14),0,$AP$14)</f>
        <v>0</v>
      </c>
      <c r="AQ144" s="392"/>
    </row>
    <row r="145" spans="1:43" s="110" customFormat="1" ht="17.25" customHeight="1">
      <c r="A145" s="488" t="s">
        <v>115</v>
      </c>
      <c r="B145" s="123" t="s">
        <v>615</v>
      </c>
      <c r="C145" s="241" t="s">
        <v>38</v>
      </c>
      <c r="D145" s="127">
        <v>43453</v>
      </c>
      <c r="E145" s="129">
        <v>43453</v>
      </c>
      <c r="F145" s="127">
        <v>43456</v>
      </c>
      <c r="G145" s="129">
        <v>43456</v>
      </c>
      <c r="H145" s="273" t="s">
        <v>384</v>
      </c>
      <c r="I145" s="240" t="s">
        <v>382</v>
      </c>
      <c r="J145" s="190">
        <v>43456</v>
      </c>
      <c r="K145" s="129">
        <v>43456</v>
      </c>
      <c r="L145" s="127"/>
      <c r="M145" s="129"/>
      <c r="N145" s="127"/>
      <c r="O145" s="129"/>
      <c r="P145" s="127"/>
      <c r="Q145" s="129"/>
      <c r="R145" s="127">
        <v>43459</v>
      </c>
      <c r="S145" s="129">
        <v>43459</v>
      </c>
      <c r="T145" s="127">
        <v>43460</v>
      </c>
      <c r="U145" s="129">
        <v>43460</v>
      </c>
      <c r="V145" s="127"/>
      <c r="W145" s="129"/>
      <c r="X145" s="127"/>
      <c r="Y145" s="126"/>
      <c r="Z145" s="175" t="s">
        <v>37</v>
      </c>
      <c r="AA145" s="276"/>
      <c r="AC145" s="389">
        <v>5</v>
      </c>
      <c r="AD145" s="391">
        <f>IF(ISBLANK($AD$15),0,$AD$15)</f>
        <v>6</v>
      </c>
      <c r="AE145" s="392"/>
      <c r="AF145" s="391">
        <f>IF(ISBLANK($AF$15),0,$AF$15)</f>
        <v>8</v>
      </c>
      <c r="AG145" s="392"/>
      <c r="AH145" s="391">
        <f>IF(ISBLANK($AH$15),0,$AH$15)</f>
        <v>5</v>
      </c>
      <c r="AI145" s="392"/>
      <c r="AJ145" s="391">
        <f>IF(ISBLANK($AJ$15),0,$AJ$15)</f>
        <v>0</v>
      </c>
      <c r="AK145" s="392"/>
      <c r="AL145" s="391">
        <f>IF(ISBLANK($AL$15),0,$AL$15)</f>
        <v>0</v>
      </c>
      <c r="AM145" s="392"/>
      <c r="AN145" s="391">
        <f>IF(ISBLANK($AN$15),0,$AN$15)</f>
        <v>0</v>
      </c>
      <c r="AO145" s="392"/>
      <c r="AP145" s="391">
        <f>IF(ISBLANK($AP$15),0,$AP$15)</f>
        <v>0</v>
      </c>
      <c r="AQ145" s="392"/>
    </row>
    <row r="146" spans="1:43" s="110" customFormat="1" ht="17.25" customHeight="1">
      <c r="A146" s="488" t="s">
        <v>637</v>
      </c>
      <c r="B146" s="123" t="s">
        <v>682</v>
      </c>
      <c r="C146" s="241" t="s">
        <v>403</v>
      </c>
      <c r="D146" s="127">
        <v>43453</v>
      </c>
      <c r="E146" s="126">
        <v>43453</v>
      </c>
      <c r="F146" s="127">
        <v>43454</v>
      </c>
      <c r="G146" s="129">
        <v>43454</v>
      </c>
      <c r="H146" s="273" t="s">
        <v>399</v>
      </c>
      <c r="I146" s="240" t="s">
        <v>382</v>
      </c>
      <c r="J146" s="190">
        <v>43456</v>
      </c>
      <c r="K146" s="126">
        <v>43456</v>
      </c>
      <c r="L146" s="127">
        <v>43459</v>
      </c>
      <c r="M146" s="129">
        <v>43459</v>
      </c>
      <c r="N146" s="127">
        <v>43460</v>
      </c>
      <c r="O146" s="129">
        <v>43460</v>
      </c>
      <c r="P146" s="127">
        <v>43461</v>
      </c>
      <c r="Q146" s="129">
        <v>43461</v>
      </c>
      <c r="R146" s="127"/>
      <c r="S146" s="129"/>
      <c r="T146" s="127"/>
      <c r="U146" s="129"/>
      <c r="V146" s="127"/>
      <c r="W146" s="129"/>
      <c r="X146" s="127"/>
      <c r="Y146" s="126"/>
      <c r="Z146" s="175" t="s">
        <v>30</v>
      </c>
      <c r="AA146" s="275"/>
      <c r="AC146" s="389">
        <v>5</v>
      </c>
      <c r="AD146" s="391">
        <f>IF(ISBLANK($AD$16),0,$AD$16)</f>
        <v>0</v>
      </c>
      <c r="AE146" s="392"/>
      <c r="AF146" s="391">
        <f>IF(ISBLANK($AF$16),0,$AF$16)</f>
        <v>0</v>
      </c>
      <c r="AG146" s="392"/>
      <c r="AH146" s="391">
        <f>IF(ISBLANK($AH$16),0,$AH$16)</f>
        <v>0</v>
      </c>
      <c r="AI146" s="392"/>
      <c r="AJ146" s="391">
        <f>IF(ISBLANK($AJ$16),0,$AJ$16)</f>
        <v>3</v>
      </c>
      <c r="AK146" s="392"/>
      <c r="AL146" s="391">
        <f>IF(ISBLANK($AL$16),0,$AL$16)</f>
        <v>4</v>
      </c>
      <c r="AM146" s="392"/>
      <c r="AN146" s="391">
        <f>IF(ISBLANK($AN$16),0,$AN$16)</f>
        <v>0</v>
      </c>
      <c r="AO146" s="392"/>
      <c r="AP146" s="391">
        <f>IF(ISBLANK($AP$16),0,$AP$16)</f>
        <v>0</v>
      </c>
      <c r="AQ146" s="392"/>
    </row>
    <row r="147" spans="1:43" s="110" customFormat="1" ht="17.25" customHeight="1">
      <c r="A147" s="488" t="s">
        <v>424</v>
      </c>
      <c r="B147" s="123" t="s">
        <v>711</v>
      </c>
      <c r="C147" s="241" t="s">
        <v>649</v>
      </c>
      <c r="D147" s="127">
        <v>43453</v>
      </c>
      <c r="E147" s="126">
        <v>43453</v>
      </c>
      <c r="F147" s="127">
        <v>43455</v>
      </c>
      <c r="G147" s="129">
        <v>43455</v>
      </c>
      <c r="H147" s="273" t="s">
        <v>407</v>
      </c>
      <c r="I147" s="240" t="s">
        <v>382</v>
      </c>
      <c r="J147" s="190">
        <v>43456</v>
      </c>
      <c r="K147" s="126">
        <v>43456</v>
      </c>
      <c r="L147" s="127">
        <v>43461</v>
      </c>
      <c r="M147" s="129">
        <v>43461</v>
      </c>
      <c r="N147" s="127">
        <v>43462</v>
      </c>
      <c r="O147" s="129">
        <v>43462</v>
      </c>
      <c r="P147" s="127"/>
      <c r="Q147" s="129"/>
      <c r="R147" s="127"/>
      <c r="S147" s="129"/>
      <c r="T147" s="127"/>
      <c r="U147" s="129"/>
      <c r="V147" s="127"/>
      <c r="W147" s="129"/>
      <c r="X147" s="127"/>
      <c r="Y147" s="126"/>
      <c r="Z147" s="175" t="s">
        <v>305</v>
      </c>
      <c r="AA147" s="275"/>
      <c r="AC147" s="389">
        <v>5</v>
      </c>
      <c r="AD147" s="391">
        <f>IF(ISBLANK($AD$17),0,$AD$17)</f>
        <v>0</v>
      </c>
      <c r="AE147" s="392"/>
      <c r="AF147" s="391">
        <f>IF(ISBLANK($AF$17),0,$AF$17)</f>
        <v>0</v>
      </c>
      <c r="AG147" s="392"/>
      <c r="AH147" s="391">
        <f>IF(ISBLANK($AH$17),0,$AH$17)</f>
        <v>0</v>
      </c>
      <c r="AI147" s="392"/>
      <c r="AJ147" s="391">
        <f>IF(ISBLANK($AJ$17),0,$AJ$17)</f>
        <v>3</v>
      </c>
      <c r="AK147" s="392"/>
      <c r="AL147" s="391">
        <f>IF(ISBLANK($AL$17),0,$AL$17)</f>
        <v>4</v>
      </c>
      <c r="AM147" s="392"/>
      <c r="AN147" s="391">
        <f>IF(ISBLANK($AN$17),0,$AN$17)</f>
        <v>0</v>
      </c>
      <c r="AO147" s="392"/>
      <c r="AP147" s="391">
        <f>IF(ISBLANK($AP$17),0,$AP$17)</f>
        <v>0</v>
      </c>
      <c r="AQ147" s="392"/>
    </row>
    <row r="148" spans="1:43" s="110" customFormat="1" ht="17.25" customHeight="1">
      <c r="A148" s="488" t="s">
        <v>585</v>
      </c>
      <c r="B148" s="494" t="s">
        <v>718</v>
      </c>
      <c r="C148" s="241" t="s">
        <v>385</v>
      </c>
      <c r="D148" s="127">
        <v>43454</v>
      </c>
      <c r="E148" s="126">
        <v>43454</v>
      </c>
      <c r="F148" s="127">
        <v>43456</v>
      </c>
      <c r="G148" s="129">
        <v>43456</v>
      </c>
      <c r="H148" s="273" t="s">
        <v>386</v>
      </c>
      <c r="I148" s="240" t="s">
        <v>382</v>
      </c>
      <c r="J148" s="190">
        <v>43456</v>
      </c>
      <c r="K148" s="126">
        <v>43456</v>
      </c>
      <c r="L148" s="127"/>
      <c r="M148" s="129"/>
      <c r="N148" s="127"/>
      <c r="O148" s="129"/>
      <c r="P148" s="127">
        <v>43462</v>
      </c>
      <c r="Q148" s="129">
        <v>43462</v>
      </c>
      <c r="R148" s="127"/>
      <c r="S148" s="129"/>
      <c r="T148" s="127"/>
      <c r="U148" s="129"/>
      <c r="V148" s="127"/>
      <c r="W148" s="129"/>
      <c r="X148" s="127"/>
      <c r="Y148" s="126"/>
      <c r="Z148" s="175" t="s">
        <v>305</v>
      </c>
      <c r="AA148" s="275"/>
      <c r="AC148" s="389">
        <v>5</v>
      </c>
      <c r="AD148" s="391">
        <f>IF(ISBLANK($AD$18),0,$AD$18)</f>
        <v>4</v>
      </c>
      <c r="AE148" s="392"/>
      <c r="AF148" s="391">
        <f>IF(ISBLANK($AF$18),0,$AF$18)</f>
        <v>5</v>
      </c>
      <c r="AG148" s="392"/>
      <c r="AH148" s="391">
        <f>IF(ISBLANK($AH$18),0,$AH$18)</f>
        <v>6</v>
      </c>
      <c r="AI148" s="392"/>
      <c r="AJ148" s="391">
        <f>IF(ISBLANK($AJ$18),0,$AJ$18)</f>
        <v>0</v>
      </c>
      <c r="AK148" s="392"/>
      <c r="AL148" s="391">
        <f>IF(ISBLANK($AL$18),0,$AL$18)</f>
        <v>0</v>
      </c>
      <c r="AM148" s="392"/>
      <c r="AN148" s="391">
        <f>IF(ISBLANK($AN$18),0,$AN$18)</f>
        <v>0</v>
      </c>
      <c r="AO148" s="392"/>
      <c r="AP148" s="391">
        <f>IF(ISBLANK($AP$18),0,$AP$18)</f>
        <v>0</v>
      </c>
      <c r="AQ148" s="392"/>
    </row>
    <row r="149" spans="1:43" s="110" customFormat="1" ht="17.25" customHeight="1">
      <c r="A149" s="499" t="s">
        <v>585</v>
      </c>
      <c r="B149" s="294" t="s">
        <v>588</v>
      </c>
      <c r="C149" s="241" t="s">
        <v>385</v>
      </c>
      <c r="D149" s="127">
        <v>43454</v>
      </c>
      <c r="E149" s="126">
        <v>43454</v>
      </c>
      <c r="F149" s="127">
        <v>43456</v>
      </c>
      <c r="G149" s="129">
        <v>43456</v>
      </c>
      <c r="H149" s="273" t="s">
        <v>386</v>
      </c>
      <c r="I149" s="240" t="s">
        <v>382</v>
      </c>
      <c r="J149" s="190">
        <v>43457</v>
      </c>
      <c r="K149" s="126">
        <v>43457</v>
      </c>
      <c r="L149" s="127"/>
      <c r="M149" s="129"/>
      <c r="N149" s="127"/>
      <c r="O149" s="129"/>
      <c r="P149" s="127"/>
      <c r="Q149" s="129"/>
      <c r="R149" s="127">
        <v>43460</v>
      </c>
      <c r="S149" s="129">
        <v>43460</v>
      </c>
      <c r="T149" s="127">
        <v>43461</v>
      </c>
      <c r="U149" s="129">
        <v>43461</v>
      </c>
      <c r="V149" s="127"/>
      <c r="W149" s="129"/>
      <c r="X149" s="127"/>
      <c r="Y149" s="126"/>
      <c r="Z149" s="175" t="s">
        <v>33</v>
      </c>
      <c r="AA149" s="276"/>
      <c r="AC149" s="389">
        <v>5</v>
      </c>
      <c r="AD149" s="391">
        <f>IF(ISBLANK($AD$19),0,$AD$19)</f>
        <v>3</v>
      </c>
      <c r="AE149" s="392"/>
      <c r="AF149" s="391">
        <f>IF(ISBLANK($AF$19),0,$AF$19)</f>
        <v>4</v>
      </c>
      <c r="AG149" s="392"/>
      <c r="AH149" s="391">
        <f>IF(ISBLANK($AH$19),0,$AH$19)</f>
        <v>5</v>
      </c>
      <c r="AI149" s="392"/>
      <c r="AJ149" s="391">
        <f>IF(ISBLANK($AJ$19),0,$AJ$19)</f>
        <v>0</v>
      </c>
      <c r="AK149" s="392"/>
      <c r="AL149" s="391">
        <f>IF(ISBLANK($AL$19),0,$AL$19)</f>
        <v>0</v>
      </c>
      <c r="AM149" s="392"/>
      <c r="AN149" s="391">
        <f>IF(ISBLANK($AN$19),0,$AN$19)</f>
        <v>0</v>
      </c>
      <c r="AO149" s="392"/>
      <c r="AP149" s="391">
        <f>IF(ISBLANK($AP$19),0,$AP$19)</f>
        <v>0</v>
      </c>
      <c r="AQ149" s="392"/>
    </row>
    <row r="150" spans="1:43" s="110" customFormat="1" ht="17.25" customHeight="1">
      <c r="A150" s="488" t="s">
        <v>608</v>
      </c>
      <c r="B150" s="489" t="s">
        <v>677</v>
      </c>
      <c r="C150" s="241" t="s">
        <v>400</v>
      </c>
      <c r="D150" s="127">
        <v>43454</v>
      </c>
      <c r="E150" s="126">
        <v>43454</v>
      </c>
      <c r="F150" s="127">
        <v>43456</v>
      </c>
      <c r="G150" s="129">
        <v>43456</v>
      </c>
      <c r="H150" s="273" t="s">
        <v>402</v>
      </c>
      <c r="I150" s="240" t="s">
        <v>382</v>
      </c>
      <c r="J150" s="190">
        <v>43457</v>
      </c>
      <c r="K150" s="126">
        <v>43457</v>
      </c>
      <c r="L150" s="127"/>
      <c r="M150" s="129"/>
      <c r="N150" s="127"/>
      <c r="O150" s="129"/>
      <c r="P150" s="127"/>
      <c r="Q150" s="129"/>
      <c r="R150" s="127">
        <v>43461</v>
      </c>
      <c r="S150" s="129">
        <v>43461</v>
      </c>
      <c r="T150" s="127">
        <v>43461</v>
      </c>
      <c r="U150" s="129">
        <v>43461</v>
      </c>
      <c r="V150" s="127"/>
      <c r="W150" s="129"/>
      <c r="X150" s="127"/>
      <c r="Y150" s="126"/>
      <c r="Z150" s="175" t="s">
        <v>30</v>
      </c>
      <c r="AA150" s="275"/>
      <c r="AC150" s="389">
        <v>5</v>
      </c>
      <c r="AD150" s="391">
        <f>IF(ISBLANK($AD$20),0,$AD$20)</f>
        <v>5</v>
      </c>
      <c r="AE150" s="392"/>
      <c r="AF150" s="391">
        <f>IF(ISBLANK($AF$20),0,$AF$20)</f>
        <v>6</v>
      </c>
      <c r="AG150" s="392"/>
      <c r="AH150" s="391">
        <f>IF(ISBLANK($AH$20),0,$AH$20)</f>
        <v>0</v>
      </c>
      <c r="AI150" s="392"/>
      <c r="AJ150" s="391">
        <f>IF(ISBLANK($AJ$20),0,$AJ$20)</f>
        <v>0</v>
      </c>
      <c r="AK150" s="392"/>
      <c r="AL150" s="391">
        <f>IF(ISBLANK($AL$20),0,$AL$20)</f>
        <v>0</v>
      </c>
      <c r="AM150" s="392"/>
      <c r="AN150" s="391">
        <f>IF(ISBLANK($AN$20),0,$AN$20)</f>
        <v>0</v>
      </c>
      <c r="AO150" s="392"/>
      <c r="AP150" s="391">
        <f>IF(ISBLANK($AP$20),0,$AP$20)</f>
        <v>0</v>
      </c>
      <c r="AQ150" s="392"/>
    </row>
    <row r="151" spans="1:43" s="110" customFormat="1" ht="17.25" customHeight="1">
      <c r="A151" s="488" t="s">
        <v>641</v>
      </c>
      <c r="B151" s="489" t="s">
        <v>689</v>
      </c>
      <c r="C151" s="241" t="s">
        <v>142</v>
      </c>
      <c r="D151" s="127">
        <v>43454</v>
      </c>
      <c r="E151" s="126">
        <v>43454</v>
      </c>
      <c r="F151" s="127">
        <v>43455</v>
      </c>
      <c r="G151" s="129">
        <v>43455</v>
      </c>
      <c r="H151" s="273" t="s">
        <v>399</v>
      </c>
      <c r="I151" s="240" t="s">
        <v>382</v>
      </c>
      <c r="J151" s="190">
        <v>43457</v>
      </c>
      <c r="K151" s="126">
        <v>43457</v>
      </c>
      <c r="L151" s="127">
        <v>43461</v>
      </c>
      <c r="M151" s="129">
        <v>43461</v>
      </c>
      <c r="N151" s="127"/>
      <c r="O151" s="129"/>
      <c r="P151" s="127">
        <v>43464</v>
      </c>
      <c r="Q151" s="129">
        <v>43464</v>
      </c>
      <c r="R151" s="127"/>
      <c r="S151" s="129"/>
      <c r="T151" s="127"/>
      <c r="U151" s="129"/>
      <c r="V151" s="127"/>
      <c r="W151" s="129"/>
      <c r="X151" s="127"/>
      <c r="Y151" s="126"/>
      <c r="Z151" s="175" t="s">
        <v>414</v>
      </c>
      <c r="AA151" s="275"/>
      <c r="AC151" s="389"/>
      <c r="AD151" s="387"/>
      <c r="AE151" s="388"/>
      <c r="AF151" s="387"/>
      <c r="AG151" s="388"/>
      <c r="AH151" s="387"/>
      <c r="AI151" s="388"/>
      <c r="AJ151" s="387"/>
      <c r="AK151" s="388"/>
      <c r="AL151" s="387"/>
      <c r="AM151" s="388"/>
      <c r="AN151" s="387"/>
      <c r="AO151" s="388"/>
      <c r="AP151" s="387"/>
      <c r="AQ151" s="388"/>
    </row>
    <row r="152" spans="1:43" s="110" customFormat="1" ht="17.25" customHeight="1">
      <c r="A152" s="488" t="s">
        <v>277</v>
      </c>
      <c r="B152" s="123" t="s">
        <v>694</v>
      </c>
      <c r="C152" s="241" t="s">
        <v>404</v>
      </c>
      <c r="D152" s="127">
        <v>43454</v>
      </c>
      <c r="E152" s="126">
        <v>43454</v>
      </c>
      <c r="F152" s="127">
        <v>43457</v>
      </c>
      <c r="G152" s="129">
        <v>43457</v>
      </c>
      <c r="H152" s="273" t="s">
        <v>399</v>
      </c>
      <c r="I152" s="240" t="s">
        <v>382</v>
      </c>
      <c r="J152" s="190">
        <v>43459</v>
      </c>
      <c r="K152" s="126">
        <v>43459</v>
      </c>
      <c r="L152" s="127"/>
      <c r="M152" s="129"/>
      <c r="N152" s="127"/>
      <c r="O152" s="129"/>
      <c r="P152" s="127"/>
      <c r="Q152" s="129"/>
      <c r="R152" s="127">
        <v>43463</v>
      </c>
      <c r="S152" s="129">
        <v>43463</v>
      </c>
      <c r="T152" s="127">
        <v>43463</v>
      </c>
      <c r="U152" s="129">
        <v>43463</v>
      </c>
      <c r="V152" s="127"/>
      <c r="W152" s="129"/>
      <c r="X152" s="127">
        <v>43466</v>
      </c>
      <c r="Y152" s="126">
        <v>43466</v>
      </c>
      <c r="Z152" s="175" t="s">
        <v>414</v>
      </c>
      <c r="AA152" s="276"/>
      <c r="AC152" s="389"/>
      <c r="AD152" s="387"/>
      <c r="AE152" s="388"/>
      <c r="AF152" s="387"/>
      <c r="AG152" s="388"/>
      <c r="AH152" s="387"/>
      <c r="AI152" s="388"/>
      <c r="AJ152" s="387"/>
      <c r="AK152" s="388"/>
      <c r="AL152" s="387"/>
      <c r="AM152" s="388"/>
      <c r="AN152" s="387"/>
      <c r="AO152" s="388"/>
      <c r="AP152" s="387"/>
      <c r="AQ152" s="388"/>
    </row>
    <row r="153" spans="1:43" s="110" customFormat="1" ht="17.25" customHeight="1">
      <c r="A153" s="488" t="s">
        <v>48</v>
      </c>
      <c r="B153" s="489" t="s">
        <v>708</v>
      </c>
      <c r="C153" s="241" t="s">
        <v>35</v>
      </c>
      <c r="D153" s="127">
        <v>43457</v>
      </c>
      <c r="E153" s="126">
        <v>43457</v>
      </c>
      <c r="F153" s="127">
        <v>43459</v>
      </c>
      <c r="G153" s="129">
        <v>43459</v>
      </c>
      <c r="H153" s="273" t="s">
        <v>407</v>
      </c>
      <c r="I153" s="240" t="s">
        <v>382</v>
      </c>
      <c r="J153" s="190">
        <v>43460</v>
      </c>
      <c r="K153" s="126">
        <v>43460</v>
      </c>
      <c r="L153" s="127"/>
      <c r="M153" s="129"/>
      <c r="N153" s="127"/>
      <c r="O153" s="129"/>
      <c r="P153" s="127"/>
      <c r="Q153" s="129"/>
      <c r="R153" s="127"/>
      <c r="S153" s="129"/>
      <c r="T153" s="127"/>
      <c r="U153" s="129"/>
      <c r="V153" s="127"/>
      <c r="W153" s="129"/>
      <c r="X153" s="127">
        <v>43466</v>
      </c>
      <c r="Y153" s="126">
        <v>43466</v>
      </c>
      <c r="Z153" s="175" t="s">
        <v>36</v>
      </c>
      <c r="AA153" s="276"/>
      <c r="AC153" s="389"/>
      <c r="AD153" s="387"/>
      <c r="AE153" s="388"/>
      <c r="AF153" s="387"/>
      <c r="AG153" s="388"/>
      <c r="AH153" s="387"/>
      <c r="AI153" s="388"/>
      <c r="AJ153" s="387"/>
      <c r="AK153" s="388"/>
      <c r="AL153" s="387"/>
      <c r="AM153" s="388"/>
      <c r="AN153" s="387"/>
      <c r="AO153" s="388"/>
      <c r="AP153" s="387"/>
      <c r="AQ153" s="388"/>
    </row>
    <row r="154" spans="1:43" s="110" customFormat="1" ht="17.25" customHeight="1">
      <c r="A154" s="495" t="s">
        <v>578</v>
      </c>
      <c r="B154" s="489" t="s">
        <v>622</v>
      </c>
      <c r="C154" s="252" t="s">
        <v>381</v>
      </c>
      <c r="D154" s="127">
        <v>43458</v>
      </c>
      <c r="E154" s="126">
        <v>43458</v>
      </c>
      <c r="F154" s="127">
        <v>43460</v>
      </c>
      <c r="G154" s="129">
        <v>43460</v>
      </c>
      <c r="H154" s="271" t="s">
        <v>399</v>
      </c>
      <c r="I154" s="253" t="s">
        <v>382</v>
      </c>
      <c r="J154" s="127">
        <v>43461</v>
      </c>
      <c r="K154" s="126">
        <v>43461</v>
      </c>
      <c r="L154" s="127">
        <v>43465</v>
      </c>
      <c r="M154" s="129">
        <v>43465</v>
      </c>
      <c r="N154" s="127">
        <v>43466</v>
      </c>
      <c r="O154" s="129">
        <v>43466</v>
      </c>
      <c r="P154" s="127">
        <v>43467</v>
      </c>
      <c r="Q154" s="129">
        <v>43467</v>
      </c>
      <c r="R154" s="127"/>
      <c r="S154" s="129"/>
      <c r="T154" s="127"/>
      <c r="U154" s="129"/>
      <c r="V154" s="127"/>
      <c r="W154" s="129"/>
      <c r="X154" s="127"/>
      <c r="Y154" s="126"/>
      <c r="Z154" s="175" t="s">
        <v>33</v>
      </c>
      <c r="AA154" s="275"/>
      <c r="AC154" s="389"/>
      <c r="AD154" s="387"/>
      <c r="AE154" s="388"/>
      <c r="AF154" s="387"/>
      <c r="AG154" s="388"/>
      <c r="AH154" s="387"/>
      <c r="AI154" s="388"/>
      <c r="AJ154" s="387"/>
      <c r="AK154" s="388"/>
      <c r="AL154" s="387"/>
      <c r="AM154" s="388"/>
      <c r="AN154" s="387"/>
      <c r="AO154" s="388"/>
      <c r="AP154" s="387"/>
      <c r="AQ154" s="388"/>
    </row>
    <row r="155" spans="1:43" s="110" customFormat="1" ht="17.25" customHeight="1">
      <c r="A155" s="495" t="s">
        <v>568</v>
      </c>
      <c r="B155" s="123" t="s">
        <v>654</v>
      </c>
      <c r="C155" s="252" t="s">
        <v>388</v>
      </c>
      <c r="D155" s="127">
        <v>43458</v>
      </c>
      <c r="E155" s="126">
        <v>43458</v>
      </c>
      <c r="F155" s="127">
        <v>43461</v>
      </c>
      <c r="G155" s="129">
        <v>43461</v>
      </c>
      <c r="H155" s="271" t="s">
        <v>389</v>
      </c>
      <c r="I155" s="253" t="s">
        <v>382</v>
      </c>
      <c r="J155" s="127">
        <v>43461</v>
      </c>
      <c r="K155" s="126">
        <v>43461</v>
      </c>
      <c r="L155" s="127"/>
      <c r="M155" s="129"/>
      <c r="N155" s="127"/>
      <c r="O155" s="129"/>
      <c r="P155" s="127"/>
      <c r="Q155" s="129"/>
      <c r="R155" s="127">
        <v>43465</v>
      </c>
      <c r="S155" s="129">
        <v>43465</v>
      </c>
      <c r="T155" s="127">
        <v>43466</v>
      </c>
      <c r="U155" s="129">
        <v>43466</v>
      </c>
      <c r="V155" s="127"/>
      <c r="W155" s="129"/>
      <c r="X155" s="127"/>
      <c r="Y155" s="126"/>
      <c r="Z155" s="175" t="s">
        <v>33</v>
      </c>
      <c r="AA155" s="275"/>
      <c r="AC155" s="389"/>
      <c r="AD155" s="387"/>
      <c r="AE155" s="388"/>
      <c r="AF155" s="387"/>
      <c r="AG155" s="388"/>
      <c r="AH155" s="387"/>
      <c r="AI155" s="388"/>
      <c r="AJ155" s="387"/>
      <c r="AK155" s="388"/>
      <c r="AL155" s="387"/>
      <c r="AM155" s="388"/>
      <c r="AN155" s="387"/>
      <c r="AO155" s="388"/>
      <c r="AP155" s="387"/>
      <c r="AQ155" s="388"/>
    </row>
    <row r="156" spans="1:43" s="110" customFormat="1" ht="17.25" customHeight="1">
      <c r="A156" s="385" t="s">
        <v>393</v>
      </c>
      <c r="B156" s="123" t="s">
        <v>663</v>
      </c>
      <c r="C156" s="252" t="s">
        <v>394</v>
      </c>
      <c r="D156" s="127">
        <v>43459</v>
      </c>
      <c r="E156" s="126">
        <v>43459</v>
      </c>
      <c r="F156" s="127">
        <v>43460</v>
      </c>
      <c r="G156" s="129">
        <v>43460</v>
      </c>
      <c r="H156" s="271" t="s">
        <v>597</v>
      </c>
      <c r="I156" s="253" t="s">
        <v>382</v>
      </c>
      <c r="J156" s="127">
        <v>43461</v>
      </c>
      <c r="K156" s="126">
        <v>43461</v>
      </c>
      <c r="L156" s="127">
        <v>43465</v>
      </c>
      <c r="M156" s="129">
        <v>43465</v>
      </c>
      <c r="N156" s="127"/>
      <c r="O156" s="129"/>
      <c r="P156" s="127">
        <v>43466</v>
      </c>
      <c r="Q156" s="129">
        <v>43466</v>
      </c>
      <c r="R156" s="127"/>
      <c r="S156" s="129"/>
      <c r="T156" s="127"/>
      <c r="U156" s="129"/>
      <c r="V156" s="127"/>
      <c r="W156" s="129"/>
      <c r="X156" s="127"/>
      <c r="Y156" s="126"/>
      <c r="Z156" s="376" t="s">
        <v>37</v>
      </c>
      <c r="AA156" s="275"/>
      <c r="AC156" s="249"/>
      <c r="AD156" s="247"/>
      <c r="AE156" s="248"/>
      <c r="AF156" s="247"/>
      <c r="AG156" s="248"/>
      <c r="AH156" s="247"/>
      <c r="AI156" s="248"/>
      <c r="AJ156" s="247"/>
      <c r="AK156" s="248"/>
      <c r="AL156" s="247"/>
      <c r="AM156" s="248"/>
      <c r="AN156" s="247"/>
      <c r="AO156" s="248"/>
      <c r="AP156" s="247"/>
      <c r="AQ156" s="248"/>
    </row>
    <row r="157" spans="1:43" s="110" customFormat="1" ht="17.25" customHeight="1">
      <c r="A157" s="285" t="s">
        <v>604</v>
      </c>
      <c r="B157" s="293" t="s">
        <v>632</v>
      </c>
      <c r="C157" s="252" t="s">
        <v>573</v>
      </c>
      <c r="D157" s="127">
        <v>43458</v>
      </c>
      <c r="E157" s="126">
        <v>43458</v>
      </c>
      <c r="F157" s="127">
        <v>43460</v>
      </c>
      <c r="G157" s="129">
        <v>43460</v>
      </c>
      <c r="H157" s="271" t="s">
        <v>399</v>
      </c>
      <c r="I157" s="253" t="s">
        <v>382</v>
      </c>
      <c r="J157" s="127">
        <v>43461</v>
      </c>
      <c r="K157" s="126">
        <v>43461</v>
      </c>
      <c r="L157" s="127"/>
      <c r="M157" s="129"/>
      <c r="N157" s="127"/>
      <c r="O157" s="129"/>
      <c r="P157" s="127"/>
      <c r="Q157" s="129"/>
      <c r="R157" s="127">
        <v>43465</v>
      </c>
      <c r="S157" s="129">
        <v>43465</v>
      </c>
      <c r="T157" s="127">
        <v>43466</v>
      </c>
      <c r="U157" s="129">
        <v>43466</v>
      </c>
      <c r="V157" s="127"/>
      <c r="W157" s="129"/>
      <c r="X157" s="127"/>
      <c r="Y157" s="126"/>
      <c r="Z157" s="175" t="s">
        <v>30</v>
      </c>
      <c r="AA157" s="276"/>
      <c r="AC157" s="249"/>
      <c r="AD157" s="247"/>
      <c r="AE157" s="248"/>
      <c r="AF157" s="247"/>
      <c r="AG157" s="248"/>
      <c r="AH157" s="247"/>
      <c r="AI157" s="248"/>
      <c r="AJ157" s="247"/>
      <c r="AK157" s="248"/>
      <c r="AL157" s="247"/>
      <c r="AM157" s="248"/>
      <c r="AN157" s="247"/>
      <c r="AO157" s="248"/>
      <c r="AP157" s="247"/>
      <c r="AQ157" s="248"/>
    </row>
    <row r="158" spans="1:43" s="110" customFormat="1" ht="17.25" customHeight="1">
      <c r="A158" s="285" t="s">
        <v>611</v>
      </c>
      <c r="B158" s="293" t="s">
        <v>699</v>
      </c>
      <c r="C158" s="252" t="s">
        <v>405</v>
      </c>
      <c r="D158" s="127">
        <v>43457</v>
      </c>
      <c r="E158" s="126">
        <v>43457</v>
      </c>
      <c r="F158" s="127">
        <v>43460</v>
      </c>
      <c r="G158" s="129">
        <v>43460</v>
      </c>
      <c r="H158" s="271" t="s">
        <v>399</v>
      </c>
      <c r="I158" s="253" t="s">
        <v>382</v>
      </c>
      <c r="J158" s="127">
        <v>43461</v>
      </c>
      <c r="K158" s="126">
        <v>43461</v>
      </c>
      <c r="L158" s="127"/>
      <c r="M158" s="129"/>
      <c r="N158" s="127"/>
      <c r="O158" s="129"/>
      <c r="P158" s="127"/>
      <c r="Q158" s="129"/>
      <c r="R158" s="127"/>
      <c r="S158" s="129"/>
      <c r="T158" s="127"/>
      <c r="U158" s="129"/>
      <c r="V158" s="127"/>
      <c r="W158" s="129"/>
      <c r="X158" s="127">
        <v>43469</v>
      </c>
      <c r="Y158" s="126">
        <v>43469</v>
      </c>
      <c r="Z158" s="175" t="s">
        <v>414</v>
      </c>
      <c r="AA158" s="275"/>
      <c r="AC158" s="249"/>
      <c r="AD158" s="247"/>
      <c r="AE158" s="248"/>
      <c r="AF158" s="247"/>
      <c r="AG158" s="248"/>
      <c r="AH158" s="247"/>
      <c r="AI158" s="248"/>
      <c r="AJ158" s="247"/>
      <c r="AK158" s="248"/>
      <c r="AL158" s="247"/>
      <c r="AM158" s="248"/>
      <c r="AN158" s="247"/>
      <c r="AO158" s="248"/>
      <c r="AP158" s="247"/>
      <c r="AQ158" s="248"/>
    </row>
    <row r="159" spans="1:43" s="110" customFormat="1" ht="17.25" customHeight="1">
      <c r="A159" s="285" t="s">
        <v>570</v>
      </c>
      <c r="B159" s="293" t="s">
        <v>667</v>
      </c>
      <c r="C159" s="252" t="s">
        <v>43</v>
      </c>
      <c r="D159" s="127">
        <v>43458</v>
      </c>
      <c r="E159" s="126">
        <v>43458</v>
      </c>
      <c r="F159" s="127">
        <v>43460</v>
      </c>
      <c r="G159" s="129">
        <v>43460</v>
      </c>
      <c r="H159" s="271" t="s">
        <v>392</v>
      </c>
      <c r="I159" s="253" t="s">
        <v>382</v>
      </c>
      <c r="J159" s="127">
        <v>43462</v>
      </c>
      <c r="K159" s="126">
        <v>43462</v>
      </c>
      <c r="L159" s="127"/>
      <c r="M159" s="129"/>
      <c r="N159" s="127"/>
      <c r="O159" s="129"/>
      <c r="P159" s="127"/>
      <c r="Q159" s="129"/>
      <c r="R159" s="127">
        <v>43465</v>
      </c>
      <c r="S159" s="129">
        <v>43465</v>
      </c>
      <c r="T159" s="127"/>
      <c r="U159" s="129"/>
      <c r="V159" s="127"/>
      <c r="W159" s="129"/>
      <c r="X159" s="127"/>
      <c r="Y159" s="126"/>
      <c r="Z159" s="175" t="s">
        <v>37</v>
      </c>
      <c r="AA159" s="276"/>
      <c r="AC159" s="249"/>
      <c r="AD159" s="247"/>
      <c r="AE159" s="248"/>
      <c r="AF159" s="247"/>
      <c r="AG159" s="248"/>
      <c r="AH159" s="247"/>
      <c r="AI159" s="248"/>
      <c r="AJ159" s="247"/>
      <c r="AK159" s="248"/>
      <c r="AL159" s="247"/>
      <c r="AM159" s="248"/>
      <c r="AN159" s="247"/>
      <c r="AO159" s="248"/>
      <c r="AP159" s="247"/>
      <c r="AQ159" s="248"/>
    </row>
    <row r="160" spans="1:43" s="110" customFormat="1" ht="17.25" customHeight="1">
      <c r="A160" s="285" t="s">
        <v>411</v>
      </c>
      <c r="B160" s="293" t="s">
        <v>671</v>
      </c>
      <c r="C160" s="252" t="s">
        <v>396</v>
      </c>
      <c r="D160" s="127">
        <v>43458</v>
      </c>
      <c r="E160" s="126">
        <v>43458</v>
      </c>
      <c r="F160" s="127">
        <v>43461</v>
      </c>
      <c r="G160" s="129">
        <v>43461</v>
      </c>
      <c r="H160" s="271" t="s">
        <v>398</v>
      </c>
      <c r="I160" s="253" t="s">
        <v>382</v>
      </c>
      <c r="J160" s="127">
        <v>43462</v>
      </c>
      <c r="K160" s="126">
        <v>43462</v>
      </c>
      <c r="L160" s="127">
        <v>43465</v>
      </c>
      <c r="M160" s="129">
        <v>43465</v>
      </c>
      <c r="N160" s="127">
        <v>43466</v>
      </c>
      <c r="O160" s="129">
        <v>43466</v>
      </c>
      <c r="P160" s="127">
        <v>43467</v>
      </c>
      <c r="Q160" s="129">
        <v>43467</v>
      </c>
      <c r="R160" s="127"/>
      <c r="S160" s="129"/>
      <c r="T160" s="127"/>
      <c r="U160" s="129"/>
      <c r="V160" s="127"/>
      <c r="W160" s="129"/>
      <c r="X160" s="127"/>
      <c r="Y160" s="126"/>
      <c r="Z160" s="175" t="s">
        <v>30</v>
      </c>
      <c r="AA160" s="275"/>
      <c r="AC160" s="249"/>
      <c r="AD160" s="247"/>
      <c r="AE160" s="248"/>
      <c r="AF160" s="247"/>
      <c r="AG160" s="248"/>
      <c r="AH160" s="247"/>
      <c r="AI160" s="248"/>
      <c r="AJ160" s="247"/>
      <c r="AK160" s="248"/>
      <c r="AL160" s="247"/>
      <c r="AM160" s="248"/>
      <c r="AN160" s="247"/>
      <c r="AO160" s="248"/>
      <c r="AP160" s="247"/>
      <c r="AQ160" s="248"/>
    </row>
    <row r="161" spans="1:43" s="110" customFormat="1" ht="17.25" customHeight="1" thickBot="1">
      <c r="A161" s="288" t="s">
        <v>612</v>
      </c>
      <c r="B161" s="491" t="s">
        <v>704</v>
      </c>
      <c r="C161" s="243" t="s">
        <v>406</v>
      </c>
      <c r="D161" s="146">
        <v>43458</v>
      </c>
      <c r="E161" s="145">
        <v>43458</v>
      </c>
      <c r="F161" s="146">
        <v>43461</v>
      </c>
      <c r="G161" s="161">
        <v>43461</v>
      </c>
      <c r="H161" s="272" t="s">
        <v>407</v>
      </c>
      <c r="I161" s="244" t="s">
        <v>382</v>
      </c>
      <c r="J161" s="146">
        <v>43462</v>
      </c>
      <c r="K161" s="145">
        <v>43462</v>
      </c>
      <c r="L161" s="146"/>
      <c r="M161" s="161"/>
      <c r="N161" s="146"/>
      <c r="O161" s="161"/>
      <c r="P161" s="146">
        <v>43467</v>
      </c>
      <c r="Q161" s="161">
        <v>43467</v>
      </c>
      <c r="R161" s="146"/>
      <c r="S161" s="161"/>
      <c r="T161" s="146"/>
      <c r="U161" s="161"/>
      <c r="V161" s="146"/>
      <c r="W161" s="161"/>
      <c r="X161" s="146"/>
      <c r="Y161" s="145"/>
      <c r="Z161" s="180" t="s">
        <v>36</v>
      </c>
      <c r="AA161" s="277"/>
      <c r="AC161" s="249"/>
      <c r="AD161" s="247"/>
      <c r="AE161" s="248"/>
      <c r="AF161" s="247"/>
      <c r="AG161" s="248"/>
      <c r="AH161" s="247"/>
      <c r="AI161" s="248"/>
      <c r="AJ161" s="247"/>
      <c r="AK161" s="248"/>
      <c r="AL161" s="247"/>
      <c r="AM161" s="248"/>
      <c r="AN161" s="247"/>
      <c r="AO161" s="248"/>
      <c r="AP161" s="247"/>
      <c r="AQ161" s="248"/>
    </row>
    <row r="162" spans="1:43" s="110" customFormat="1" ht="17.25" customHeight="1">
      <c r="A162" s="488" t="s">
        <v>618</v>
      </c>
      <c r="B162" s="192" t="s">
        <v>586</v>
      </c>
      <c r="C162" s="241" t="s">
        <v>383</v>
      </c>
      <c r="D162" s="190">
        <v>43460</v>
      </c>
      <c r="E162" s="131">
        <v>43460</v>
      </c>
      <c r="F162" s="190">
        <v>43463</v>
      </c>
      <c r="G162" s="191">
        <v>43463</v>
      </c>
      <c r="H162" s="273" t="s">
        <v>389</v>
      </c>
      <c r="I162" s="240" t="s">
        <v>382</v>
      </c>
      <c r="J162" s="190">
        <v>43463</v>
      </c>
      <c r="K162" s="131">
        <v>43463</v>
      </c>
      <c r="L162" s="190">
        <v>43467</v>
      </c>
      <c r="M162" s="191">
        <v>43467</v>
      </c>
      <c r="N162" s="190">
        <v>43468</v>
      </c>
      <c r="O162" s="191">
        <v>43468</v>
      </c>
      <c r="P162" s="190">
        <v>43469</v>
      </c>
      <c r="Q162" s="191">
        <v>43469</v>
      </c>
      <c r="R162" s="190"/>
      <c r="S162" s="191"/>
      <c r="T162" s="190"/>
      <c r="U162" s="191"/>
      <c r="V162" s="190"/>
      <c r="W162" s="191"/>
      <c r="X162" s="190"/>
      <c r="Y162" s="131"/>
      <c r="Z162" s="193" t="s">
        <v>33</v>
      </c>
      <c r="AA162" s="278"/>
      <c r="AC162" s="389"/>
      <c r="AD162" s="387"/>
      <c r="AE162" s="388"/>
      <c r="AF162" s="387"/>
      <c r="AG162" s="388"/>
      <c r="AH162" s="387"/>
      <c r="AI162" s="388"/>
      <c r="AJ162" s="387"/>
      <c r="AK162" s="388"/>
      <c r="AL162" s="387"/>
      <c r="AM162" s="388"/>
      <c r="AN162" s="387"/>
      <c r="AO162" s="388"/>
      <c r="AP162" s="387"/>
      <c r="AQ162" s="388"/>
    </row>
    <row r="163" spans="1:43" s="110" customFormat="1" ht="17.25" customHeight="1">
      <c r="A163" s="488" t="s">
        <v>592</v>
      </c>
      <c r="B163" s="489" t="s">
        <v>147</v>
      </c>
      <c r="C163" s="241" t="s">
        <v>390</v>
      </c>
      <c r="D163" s="127">
        <v>43460</v>
      </c>
      <c r="E163" s="126">
        <v>43460</v>
      </c>
      <c r="F163" s="127">
        <v>43462</v>
      </c>
      <c r="G163" s="129">
        <v>43462</v>
      </c>
      <c r="H163" s="273" t="s">
        <v>392</v>
      </c>
      <c r="I163" s="240" t="s">
        <v>382</v>
      </c>
      <c r="J163" s="190">
        <v>43463</v>
      </c>
      <c r="K163" s="126">
        <v>43463</v>
      </c>
      <c r="L163" s="127">
        <v>43468</v>
      </c>
      <c r="M163" s="129">
        <v>43468</v>
      </c>
      <c r="N163" s="127">
        <v>43468</v>
      </c>
      <c r="O163" s="129">
        <v>43468</v>
      </c>
      <c r="P163" s="127">
        <v>43469</v>
      </c>
      <c r="Q163" s="129">
        <v>43469</v>
      </c>
      <c r="R163" s="127"/>
      <c r="S163" s="129"/>
      <c r="T163" s="127"/>
      <c r="U163" s="129"/>
      <c r="V163" s="127"/>
      <c r="W163" s="129"/>
      <c r="X163" s="127"/>
      <c r="Y163" s="126"/>
      <c r="Z163" s="175" t="s">
        <v>37</v>
      </c>
      <c r="AA163" s="275"/>
      <c r="AC163" s="389"/>
      <c r="AD163" s="387"/>
      <c r="AE163" s="388"/>
      <c r="AF163" s="387"/>
      <c r="AG163" s="388"/>
      <c r="AH163" s="387"/>
      <c r="AI163" s="388"/>
      <c r="AJ163" s="387"/>
      <c r="AK163" s="388"/>
      <c r="AL163" s="387"/>
      <c r="AM163" s="388"/>
      <c r="AN163" s="387"/>
      <c r="AO163" s="388"/>
      <c r="AP163" s="387"/>
      <c r="AQ163" s="388"/>
    </row>
    <row r="164" spans="1:43" s="110" customFormat="1" ht="17.25" customHeight="1">
      <c r="A164" s="488" t="s">
        <v>409</v>
      </c>
      <c r="B164" s="489" t="s">
        <v>660</v>
      </c>
      <c r="C164" s="241" t="s">
        <v>38</v>
      </c>
      <c r="D164" s="127">
        <v>43460</v>
      </c>
      <c r="E164" s="126">
        <v>43460</v>
      </c>
      <c r="F164" s="127">
        <v>43463</v>
      </c>
      <c r="G164" s="129">
        <v>43463</v>
      </c>
      <c r="H164" s="273" t="s">
        <v>384</v>
      </c>
      <c r="I164" s="240" t="s">
        <v>382</v>
      </c>
      <c r="J164" s="190">
        <v>43463</v>
      </c>
      <c r="K164" s="126">
        <v>43463</v>
      </c>
      <c r="L164" s="127"/>
      <c r="M164" s="129"/>
      <c r="N164" s="127"/>
      <c r="O164" s="129"/>
      <c r="P164" s="127"/>
      <c r="Q164" s="129"/>
      <c r="R164" s="127">
        <v>43466</v>
      </c>
      <c r="S164" s="129">
        <v>43466</v>
      </c>
      <c r="T164" s="127">
        <v>43467</v>
      </c>
      <c r="U164" s="129">
        <v>43467</v>
      </c>
      <c r="V164" s="127"/>
      <c r="W164" s="129"/>
      <c r="X164" s="127"/>
      <c r="Y164" s="126"/>
      <c r="Z164" s="175" t="s">
        <v>37</v>
      </c>
      <c r="AA164" s="275"/>
      <c r="AC164" s="389"/>
      <c r="AD164" s="387"/>
      <c r="AE164" s="388"/>
      <c r="AF164" s="387"/>
      <c r="AG164" s="388"/>
      <c r="AH164" s="387"/>
      <c r="AI164" s="388"/>
      <c r="AJ164" s="387"/>
      <c r="AK164" s="388"/>
      <c r="AL164" s="387"/>
      <c r="AM164" s="388"/>
      <c r="AN164" s="387"/>
      <c r="AO164" s="388"/>
      <c r="AP164" s="387"/>
      <c r="AQ164" s="388"/>
    </row>
    <row r="165" spans="1:43" s="110" customFormat="1" ht="17.25" customHeight="1">
      <c r="A165" s="488" t="s">
        <v>638</v>
      </c>
      <c r="B165" s="489" t="s">
        <v>599</v>
      </c>
      <c r="C165" s="241" t="s">
        <v>403</v>
      </c>
      <c r="D165" s="127">
        <v>43460</v>
      </c>
      <c r="E165" s="126">
        <v>43460</v>
      </c>
      <c r="F165" s="127">
        <v>43461</v>
      </c>
      <c r="G165" s="129">
        <v>43461</v>
      </c>
      <c r="H165" s="273" t="s">
        <v>399</v>
      </c>
      <c r="I165" s="240" t="s">
        <v>382</v>
      </c>
      <c r="J165" s="190">
        <v>43463</v>
      </c>
      <c r="K165" s="126">
        <v>43463</v>
      </c>
      <c r="L165" s="127">
        <v>43466</v>
      </c>
      <c r="M165" s="129">
        <v>43466</v>
      </c>
      <c r="N165" s="127">
        <v>43467</v>
      </c>
      <c r="O165" s="129">
        <v>43467</v>
      </c>
      <c r="P165" s="127">
        <v>43468</v>
      </c>
      <c r="Q165" s="129">
        <v>43468</v>
      </c>
      <c r="R165" s="127"/>
      <c r="S165" s="129"/>
      <c r="T165" s="127"/>
      <c r="U165" s="129"/>
      <c r="V165" s="127"/>
      <c r="W165" s="129"/>
      <c r="X165" s="127"/>
      <c r="Y165" s="126"/>
      <c r="Z165" s="175" t="s">
        <v>30</v>
      </c>
      <c r="AA165" s="276"/>
      <c r="AC165" s="389"/>
      <c r="AD165" s="387"/>
      <c r="AE165" s="388"/>
      <c r="AF165" s="387"/>
      <c r="AG165" s="388"/>
      <c r="AH165" s="387"/>
      <c r="AI165" s="388"/>
      <c r="AJ165" s="387"/>
      <c r="AK165" s="388"/>
      <c r="AL165" s="387"/>
      <c r="AM165" s="388"/>
      <c r="AN165" s="387"/>
      <c r="AO165" s="388"/>
      <c r="AP165" s="387"/>
      <c r="AQ165" s="388"/>
    </row>
    <row r="166" spans="1:43" s="110" customFormat="1" ht="17.25" customHeight="1">
      <c r="A166" s="488" t="s">
        <v>62</v>
      </c>
      <c r="B166" s="489" t="s">
        <v>712</v>
      </c>
      <c r="C166" s="241" t="s">
        <v>649</v>
      </c>
      <c r="D166" s="127">
        <v>43460</v>
      </c>
      <c r="E166" s="126">
        <v>43460</v>
      </c>
      <c r="F166" s="127">
        <v>43462</v>
      </c>
      <c r="G166" s="129">
        <v>43462</v>
      </c>
      <c r="H166" s="273" t="s">
        <v>407</v>
      </c>
      <c r="I166" s="240" t="s">
        <v>382</v>
      </c>
      <c r="J166" s="190">
        <v>43463</v>
      </c>
      <c r="K166" s="126">
        <v>43463</v>
      </c>
      <c r="L166" s="127">
        <v>43468</v>
      </c>
      <c r="M166" s="129">
        <v>43468</v>
      </c>
      <c r="N166" s="127">
        <v>43469</v>
      </c>
      <c r="O166" s="129">
        <v>43469</v>
      </c>
      <c r="P166" s="127"/>
      <c r="Q166" s="129"/>
      <c r="R166" s="127"/>
      <c r="S166" s="129"/>
      <c r="T166" s="127"/>
      <c r="U166" s="129"/>
      <c r="V166" s="127"/>
      <c r="W166" s="129"/>
      <c r="X166" s="127"/>
      <c r="Y166" s="126"/>
      <c r="Z166" s="175" t="s">
        <v>305</v>
      </c>
      <c r="AA166" s="275"/>
      <c r="AC166" s="389"/>
      <c r="AD166" s="387"/>
      <c r="AE166" s="388"/>
      <c r="AF166" s="387"/>
      <c r="AG166" s="388"/>
      <c r="AH166" s="387"/>
      <c r="AI166" s="388"/>
      <c r="AJ166" s="387"/>
      <c r="AK166" s="388"/>
      <c r="AL166" s="387"/>
      <c r="AM166" s="388"/>
      <c r="AN166" s="387"/>
      <c r="AO166" s="388"/>
      <c r="AP166" s="387"/>
      <c r="AQ166" s="388"/>
    </row>
    <row r="167" spans="1:43" s="110" customFormat="1" ht="17.25" customHeight="1">
      <c r="A167" s="488" t="s">
        <v>653</v>
      </c>
      <c r="B167" s="489" t="s">
        <v>719</v>
      </c>
      <c r="C167" s="241" t="s">
        <v>385</v>
      </c>
      <c r="D167" s="127">
        <v>43461</v>
      </c>
      <c r="E167" s="126">
        <v>43461</v>
      </c>
      <c r="F167" s="127">
        <v>43463</v>
      </c>
      <c r="G167" s="129">
        <v>43463</v>
      </c>
      <c r="H167" s="273" t="s">
        <v>386</v>
      </c>
      <c r="I167" s="240" t="s">
        <v>382</v>
      </c>
      <c r="J167" s="190">
        <v>43463</v>
      </c>
      <c r="K167" s="126">
        <v>43463</v>
      </c>
      <c r="L167" s="127"/>
      <c r="M167" s="129"/>
      <c r="N167" s="127"/>
      <c r="O167" s="129"/>
      <c r="P167" s="127">
        <v>43469</v>
      </c>
      <c r="Q167" s="129">
        <v>43469</v>
      </c>
      <c r="R167" s="127"/>
      <c r="S167" s="129"/>
      <c r="T167" s="127"/>
      <c r="U167" s="129"/>
      <c r="V167" s="127"/>
      <c r="W167" s="129"/>
      <c r="X167" s="127"/>
      <c r="Y167" s="126"/>
      <c r="Z167" s="175" t="s">
        <v>305</v>
      </c>
      <c r="AA167" s="276"/>
      <c r="AC167" s="389"/>
      <c r="AD167" s="387"/>
      <c r="AE167" s="388"/>
      <c r="AF167" s="387"/>
      <c r="AG167" s="388"/>
      <c r="AH167" s="387"/>
      <c r="AI167" s="388"/>
      <c r="AJ167" s="387"/>
      <c r="AK167" s="388"/>
      <c r="AL167" s="387"/>
      <c r="AM167" s="388"/>
      <c r="AN167" s="387"/>
      <c r="AO167" s="388"/>
      <c r="AP167" s="387"/>
      <c r="AQ167" s="388"/>
    </row>
    <row r="168" spans="1:43" s="110" customFormat="1" ht="17.25" customHeight="1">
      <c r="A168" s="488" t="s">
        <v>653</v>
      </c>
      <c r="B168" s="489" t="s">
        <v>580</v>
      </c>
      <c r="C168" s="241" t="s">
        <v>385</v>
      </c>
      <c r="D168" s="127">
        <v>43461</v>
      </c>
      <c r="E168" s="126">
        <v>43461</v>
      </c>
      <c r="F168" s="127">
        <v>43463</v>
      </c>
      <c r="G168" s="129">
        <v>43463</v>
      </c>
      <c r="H168" s="273" t="s">
        <v>386</v>
      </c>
      <c r="I168" s="240" t="s">
        <v>382</v>
      </c>
      <c r="J168" s="190">
        <v>43464</v>
      </c>
      <c r="K168" s="126">
        <v>43464</v>
      </c>
      <c r="L168" s="127"/>
      <c r="M168" s="129"/>
      <c r="N168" s="127"/>
      <c r="O168" s="129"/>
      <c r="P168" s="127"/>
      <c r="Q168" s="129"/>
      <c r="R168" s="127">
        <v>43467</v>
      </c>
      <c r="S168" s="129">
        <v>43467</v>
      </c>
      <c r="T168" s="127">
        <v>43468</v>
      </c>
      <c r="U168" s="129">
        <v>43468</v>
      </c>
      <c r="V168" s="127"/>
      <c r="W168" s="129"/>
      <c r="X168" s="127"/>
      <c r="Y168" s="126"/>
      <c r="Z168" s="175" t="s">
        <v>33</v>
      </c>
      <c r="AA168" s="275"/>
      <c r="AC168" s="389"/>
      <c r="AD168" s="387"/>
      <c r="AE168" s="388"/>
      <c r="AF168" s="387"/>
      <c r="AG168" s="388"/>
      <c r="AH168" s="387"/>
      <c r="AI168" s="388"/>
      <c r="AJ168" s="387"/>
      <c r="AK168" s="388"/>
      <c r="AL168" s="387"/>
      <c r="AM168" s="388"/>
      <c r="AN168" s="387"/>
      <c r="AO168" s="388"/>
      <c r="AP168" s="387"/>
      <c r="AQ168" s="388"/>
    </row>
    <row r="169" spans="1:43" s="110" customFormat="1" ht="17.25" customHeight="1">
      <c r="A169" s="488" t="s">
        <v>609</v>
      </c>
      <c r="B169" s="123" t="s">
        <v>678</v>
      </c>
      <c r="C169" s="241" t="s">
        <v>400</v>
      </c>
      <c r="D169" s="127">
        <v>43461</v>
      </c>
      <c r="E169" s="126">
        <v>43461</v>
      </c>
      <c r="F169" s="127">
        <v>43463</v>
      </c>
      <c r="G169" s="129">
        <v>43463</v>
      </c>
      <c r="H169" s="273" t="s">
        <v>402</v>
      </c>
      <c r="I169" s="240" t="s">
        <v>382</v>
      </c>
      <c r="J169" s="190">
        <v>43464</v>
      </c>
      <c r="K169" s="126">
        <v>43464</v>
      </c>
      <c r="L169" s="127"/>
      <c r="M169" s="129"/>
      <c r="N169" s="127"/>
      <c r="O169" s="129"/>
      <c r="P169" s="127"/>
      <c r="Q169" s="129"/>
      <c r="R169" s="127">
        <v>43468</v>
      </c>
      <c r="S169" s="129">
        <v>43468</v>
      </c>
      <c r="T169" s="127">
        <v>43468</v>
      </c>
      <c r="U169" s="129">
        <v>43468</v>
      </c>
      <c r="V169" s="127"/>
      <c r="W169" s="129"/>
      <c r="X169" s="127"/>
      <c r="Y169" s="126"/>
      <c r="Z169" s="175" t="s">
        <v>30</v>
      </c>
      <c r="AA169" s="275"/>
      <c r="AC169" s="389"/>
      <c r="AD169" s="387"/>
      <c r="AE169" s="388"/>
      <c r="AF169" s="387"/>
      <c r="AG169" s="388"/>
      <c r="AH169" s="387"/>
      <c r="AI169" s="388"/>
      <c r="AJ169" s="387"/>
      <c r="AK169" s="388"/>
      <c r="AL169" s="387"/>
      <c r="AM169" s="388"/>
      <c r="AN169" s="387"/>
      <c r="AO169" s="388"/>
      <c r="AP169" s="387"/>
      <c r="AQ169" s="388"/>
    </row>
    <row r="170" spans="1:43" s="110" customFormat="1" ht="17.25" customHeight="1">
      <c r="A170" s="488" t="s">
        <v>576</v>
      </c>
      <c r="B170" s="123" t="s">
        <v>690</v>
      </c>
      <c r="C170" s="241" t="s">
        <v>142</v>
      </c>
      <c r="D170" s="127">
        <v>43461</v>
      </c>
      <c r="E170" s="126">
        <v>43461</v>
      </c>
      <c r="F170" s="127">
        <v>43462</v>
      </c>
      <c r="G170" s="129">
        <v>43462</v>
      </c>
      <c r="H170" s="273" t="s">
        <v>399</v>
      </c>
      <c r="I170" s="240" t="s">
        <v>382</v>
      </c>
      <c r="J170" s="190">
        <v>43464</v>
      </c>
      <c r="K170" s="126">
        <v>43464</v>
      </c>
      <c r="L170" s="127">
        <v>43468</v>
      </c>
      <c r="M170" s="129">
        <v>43468</v>
      </c>
      <c r="N170" s="127"/>
      <c r="O170" s="129"/>
      <c r="P170" s="127">
        <v>43471</v>
      </c>
      <c r="Q170" s="129">
        <v>43471</v>
      </c>
      <c r="R170" s="127"/>
      <c r="S170" s="129"/>
      <c r="T170" s="127"/>
      <c r="U170" s="129"/>
      <c r="V170" s="127"/>
      <c r="W170" s="129"/>
      <c r="X170" s="127"/>
      <c r="Y170" s="126"/>
      <c r="Z170" s="175" t="s">
        <v>414</v>
      </c>
      <c r="AA170" s="275"/>
      <c r="AC170" s="389"/>
      <c r="AD170" s="387"/>
      <c r="AE170" s="388"/>
      <c r="AF170" s="387"/>
      <c r="AG170" s="388"/>
      <c r="AH170" s="387"/>
      <c r="AI170" s="388"/>
      <c r="AJ170" s="387"/>
      <c r="AK170" s="388"/>
      <c r="AL170" s="387"/>
      <c r="AM170" s="388"/>
      <c r="AN170" s="387"/>
      <c r="AO170" s="388"/>
      <c r="AP170" s="387"/>
      <c r="AQ170" s="388"/>
    </row>
    <row r="171" spans="1:43" s="110" customFormat="1" ht="17.25" customHeight="1">
      <c r="A171" s="488" t="s">
        <v>610</v>
      </c>
      <c r="B171" s="123" t="s">
        <v>695</v>
      </c>
      <c r="C171" s="241" t="s">
        <v>404</v>
      </c>
      <c r="D171" s="127">
        <v>43461</v>
      </c>
      <c r="E171" s="126">
        <v>43461</v>
      </c>
      <c r="F171" s="127">
        <v>43464</v>
      </c>
      <c r="G171" s="129">
        <v>43464</v>
      </c>
      <c r="H171" s="273" t="s">
        <v>399</v>
      </c>
      <c r="I171" s="240" t="s">
        <v>382</v>
      </c>
      <c r="J171" s="190">
        <v>43466</v>
      </c>
      <c r="K171" s="126">
        <v>43466</v>
      </c>
      <c r="L171" s="127"/>
      <c r="M171" s="129"/>
      <c r="N171" s="127"/>
      <c r="O171" s="129"/>
      <c r="P171" s="127"/>
      <c r="Q171" s="129"/>
      <c r="R171" s="127">
        <v>43470</v>
      </c>
      <c r="S171" s="129">
        <v>43470</v>
      </c>
      <c r="T171" s="127">
        <v>43470</v>
      </c>
      <c r="U171" s="129">
        <v>43470</v>
      </c>
      <c r="V171" s="127"/>
      <c r="W171" s="129"/>
      <c r="X171" s="127">
        <v>43473</v>
      </c>
      <c r="Y171" s="126">
        <v>43473</v>
      </c>
      <c r="Z171" s="175" t="s">
        <v>414</v>
      </c>
      <c r="AA171" s="275"/>
      <c r="AC171" s="389"/>
      <c r="AD171" s="387"/>
      <c r="AE171" s="388"/>
      <c r="AF171" s="387"/>
      <c r="AG171" s="388"/>
      <c r="AH171" s="387"/>
      <c r="AI171" s="388"/>
      <c r="AJ171" s="387"/>
      <c r="AK171" s="388"/>
      <c r="AL171" s="387"/>
      <c r="AM171" s="388"/>
      <c r="AN171" s="387"/>
      <c r="AO171" s="388"/>
      <c r="AP171" s="387"/>
      <c r="AQ171" s="388"/>
    </row>
    <row r="172" spans="1:43" s="110" customFormat="1" ht="16.5" customHeight="1">
      <c r="A172" s="499" t="s">
        <v>132</v>
      </c>
      <c r="B172" s="123" t="s">
        <v>665</v>
      </c>
      <c r="C172" s="241" t="s">
        <v>35</v>
      </c>
      <c r="D172" s="127">
        <v>43464</v>
      </c>
      <c r="E172" s="126">
        <v>43464</v>
      </c>
      <c r="F172" s="127">
        <v>43466</v>
      </c>
      <c r="G172" s="129">
        <v>43466</v>
      </c>
      <c r="H172" s="273" t="s">
        <v>407</v>
      </c>
      <c r="I172" s="240" t="s">
        <v>382</v>
      </c>
      <c r="J172" s="190">
        <v>43467</v>
      </c>
      <c r="K172" s="126">
        <v>43467</v>
      </c>
      <c r="L172" s="127"/>
      <c r="M172" s="129"/>
      <c r="N172" s="127"/>
      <c r="O172" s="129"/>
      <c r="P172" s="127"/>
      <c r="Q172" s="129"/>
      <c r="R172" s="127"/>
      <c r="S172" s="129"/>
      <c r="T172" s="127"/>
      <c r="U172" s="129"/>
      <c r="V172" s="127"/>
      <c r="W172" s="129"/>
      <c r="X172" s="127">
        <v>43473</v>
      </c>
      <c r="Y172" s="126">
        <v>43473</v>
      </c>
      <c r="Z172" s="175" t="s">
        <v>36</v>
      </c>
      <c r="AA172" s="275"/>
      <c r="AC172" s="389"/>
      <c r="AD172" s="387"/>
      <c r="AE172" s="388"/>
      <c r="AF172" s="387"/>
      <c r="AG172" s="388"/>
      <c r="AH172" s="387"/>
      <c r="AI172" s="388"/>
      <c r="AJ172" s="387"/>
      <c r="AK172" s="388"/>
      <c r="AL172" s="387"/>
      <c r="AM172" s="388"/>
      <c r="AN172" s="387"/>
      <c r="AO172" s="388"/>
      <c r="AP172" s="387"/>
      <c r="AQ172" s="388"/>
    </row>
    <row r="173" spans="1:43" s="110" customFormat="1" ht="17.25" customHeight="1">
      <c r="A173" s="495" t="s">
        <v>47</v>
      </c>
      <c r="B173" s="123" t="s">
        <v>582</v>
      </c>
      <c r="C173" s="252" t="s">
        <v>381</v>
      </c>
      <c r="D173" s="127">
        <v>43465</v>
      </c>
      <c r="E173" s="126">
        <v>43465</v>
      </c>
      <c r="F173" s="127">
        <v>43467</v>
      </c>
      <c r="G173" s="129">
        <v>43467</v>
      </c>
      <c r="H173" s="271" t="s">
        <v>399</v>
      </c>
      <c r="I173" s="253" t="s">
        <v>382</v>
      </c>
      <c r="J173" s="127">
        <v>43468</v>
      </c>
      <c r="K173" s="126">
        <v>43468</v>
      </c>
      <c r="L173" s="127">
        <v>43472</v>
      </c>
      <c r="M173" s="129">
        <v>43472</v>
      </c>
      <c r="N173" s="127">
        <v>43473</v>
      </c>
      <c r="O173" s="129">
        <v>43473</v>
      </c>
      <c r="P173" s="127">
        <v>43474</v>
      </c>
      <c r="Q173" s="129">
        <v>43474</v>
      </c>
      <c r="R173" s="127"/>
      <c r="S173" s="129"/>
      <c r="T173" s="127"/>
      <c r="U173" s="129"/>
      <c r="V173" s="127"/>
      <c r="W173" s="129"/>
      <c r="X173" s="127"/>
      <c r="Y173" s="126"/>
      <c r="Z173" s="175" t="s">
        <v>33</v>
      </c>
      <c r="AA173" s="276"/>
      <c r="AC173" s="389"/>
      <c r="AD173" s="387"/>
      <c r="AE173" s="388"/>
      <c r="AF173" s="387"/>
      <c r="AG173" s="388"/>
      <c r="AH173" s="387"/>
      <c r="AI173" s="388"/>
      <c r="AJ173" s="387"/>
      <c r="AK173" s="388"/>
      <c r="AL173" s="387"/>
      <c r="AM173" s="388"/>
      <c r="AN173" s="387"/>
      <c r="AO173" s="388"/>
      <c r="AP173" s="387"/>
      <c r="AQ173" s="388"/>
    </row>
    <row r="174" spans="1:43" s="110" customFormat="1" ht="17.25" customHeight="1">
      <c r="A174" s="499" t="s">
        <v>587</v>
      </c>
      <c r="B174" s="123" t="s">
        <v>656</v>
      </c>
      <c r="C174" s="241" t="s">
        <v>388</v>
      </c>
      <c r="D174" s="127">
        <v>43465</v>
      </c>
      <c r="E174" s="126">
        <v>43465</v>
      </c>
      <c r="F174" s="127">
        <v>43468</v>
      </c>
      <c r="G174" s="129">
        <v>43468</v>
      </c>
      <c r="H174" s="273" t="s">
        <v>389</v>
      </c>
      <c r="I174" s="240" t="s">
        <v>382</v>
      </c>
      <c r="J174" s="190">
        <v>43468</v>
      </c>
      <c r="K174" s="126">
        <v>43468</v>
      </c>
      <c r="L174" s="127"/>
      <c r="M174" s="129"/>
      <c r="N174" s="127"/>
      <c r="O174" s="129"/>
      <c r="P174" s="127"/>
      <c r="Q174" s="129"/>
      <c r="R174" s="127">
        <v>43472</v>
      </c>
      <c r="S174" s="129">
        <v>43472</v>
      </c>
      <c r="T174" s="127">
        <v>43473</v>
      </c>
      <c r="U174" s="129">
        <v>43473</v>
      </c>
      <c r="V174" s="127"/>
      <c r="W174" s="129"/>
      <c r="X174" s="127"/>
      <c r="Y174" s="126"/>
      <c r="Z174" s="175" t="s">
        <v>33</v>
      </c>
      <c r="AA174" s="275"/>
      <c r="AC174" s="389"/>
      <c r="AD174" s="387"/>
      <c r="AE174" s="388"/>
      <c r="AF174" s="387"/>
      <c r="AG174" s="388"/>
      <c r="AH174" s="387"/>
      <c r="AI174" s="388"/>
      <c r="AJ174" s="387"/>
      <c r="AK174" s="388"/>
      <c r="AL174" s="387"/>
      <c r="AM174" s="388"/>
      <c r="AN174" s="387"/>
      <c r="AO174" s="388"/>
      <c r="AP174" s="387"/>
      <c r="AQ174" s="388"/>
    </row>
    <row r="175" spans="1:43" s="110" customFormat="1" ht="17.25" customHeight="1">
      <c r="A175" s="488" t="s">
        <v>596</v>
      </c>
      <c r="B175" s="489" t="s">
        <v>569</v>
      </c>
      <c r="C175" s="241" t="s">
        <v>394</v>
      </c>
      <c r="D175" s="127">
        <v>43466</v>
      </c>
      <c r="E175" s="126">
        <v>43466</v>
      </c>
      <c r="F175" s="127">
        <v>43467</v>
      </c>
      <c r="G175" s="129">
        <v>43467</v>
      </c>
      <c r="H175" s="273" t="s">
        <v>597</v>
      </c>
      <c r="I175" s="240" t="s">
        <v>382</v>
      </c>
      <c r="J175" s="190">
        <v>43468</v>
      </c>
      <c r="K175" s="126">
        <v>43468</v>
      </c>
      <c r="L175" s="127">
        <v>43472</v>
      </c>
      <c r="M175" s="129">
        <v>43472</v>
      </c>
      <c r="N175" s="127"/>
      <c r="O175" s="129"/>
      <c r="P175" s="127">
        <v>43473</v>
      </c>
      <c r="Q175" s="129">
        <v>43473</v>
      </c>
      <c r="R175" s="127"/>
      <c r="S175" s="129"/>
      <c r="T175" s="127"/>
      <c r="U175" s="129"/>
      <c r="V175" s="127"/>
      <c r="W175" s="129"/>
      <c r="X175" s="127"/>
      <c r="Y175" s="126"/>
      <c r="Z175" s="175" t="s">
        <v>37</v>
      </c>
      <c r="AA175" s="275"/>
      <c r="AC175" s="389"/>
      <c r="AD175" s="387"/>
      <c r="AE175" s="388"/>
      <c r="AF175" s="387"/>
      <c r="AG175" s="388"/>
      <c r="AH175" s="387"/>
      <c r="AI175" s="388"/>
      <c r="AJ175" s="387"/>
      <c r="AK175" s="388"/>
      <c r="AL175" s="387"/>
      <c r="AM175" s="388"/>
      <c r="AN175" s="387"/>
      <c r="AO175" s="388"/>
      <c r="AP175" s="387"/>
      <c r="AQ175" s="388"/>
    </row>
    <row r="176" spans="1:43" s="110" customFormat="1" ht="17.25" customHeight="1">
      <c r="A176" s="488" t="s">
        <v>605</v>
      </c>
      <c r="B176" s="489" t="s">
        <v>674</v>
      </c>
      <c r="C176" s="241" t="s">
        <v>573</v>
      </c>
      <c r="D176" s="127">
        <v>43465</v>
      </c>
      <c r="E176" s="126">
        <v>43465</v>
      </c>
      <c r="F176" s="127">
        <v>43467</v>
      </c>
      <c r="G176" s="129">
        <v>43467</v>
      </c>
      <c r="H176" s="273" t="s">
        <v>399</v>
      </c>
      <c r="I176" s="240" t="s">
        <v>382</v>
      </c>
      <c r="J176" s="190">
        <v>43468</v>
      </c>
      <c r="K176" s="126">
        <v>43468</v>
      </c>
      <c r="L176" s="127"/>
      <c r="M176" s="129"/>
      <c r="N176" s="127"/>
      <c r="O176" s="129"/>
      <c r="P176" s="127"/>
      <c r="Q176" s="129"/>
      <c r="R176" s="127">
        <v>43472</v>
      </c>
      <c r="S176" s="129">
        <v>43472</v>
      </c>
      <c r="T176" s="127">
        <v>43473</v>
      </c>
      <c r="U176" s="129">
        <v>43473</v>
      </c>
      <c r="V176" s="127"/>
      <c r="W176" s="129"/>
      <c r="X176" s="127"/>
      <c r="Y176" s="126"/>
      <c r="Z176" s="175" t="s">
        <v>30</v>
      </c>
      <c r="AA176" s="275"/>
      <c r="AC176" s="389"/>
      <c r="AD176" s="387"/>
      <c r="AE176" s="388"/>
      <c r="AF176" s="387"/>
      <c r="AG176" s="388"/>
      <c r="AH176" s="387"/>
      <c r="AI176" s="388"/>
      <c r="AJ176" s="387"/>
      <c r="AK176" s="388"/>
      <c r="AL176" s="387"/>
      <c r="AM176" s="388"/>
      <c r="AN176" s="387"/>
      <c r="AO176" s="388"/>
      <c r="AP176" s="387"/>
      <c r="AQ176" s="388"/>
    </row>
    <row r="177" spans="1:43" s="110" customFormat="1" ht="17.25" customHeight="1">
      <c r="A177" s="488" t="s">
        <v>91</v>
      </c>
      <c r="B177" s="489" t="s">
        <v>700</v>
      </c>
      <c r="C177" s="241" t="s">
        <v>405</v>
      </c>
      <c r="D177" s="127">
        <v>43464</v>
      </c>
      <c r="E177" s="126">
        <v>43464</v>
      </c>
      <c r="F177" s="127">
        <v>43467</v>
      </c>
      <c r="G177" s="129">
        <v>43467</v>
      </c>
      <c r="H177" s="273" t="s">
        <v>399</v>
      </c>
      <c r="I177" s="240" t="s">
        <v>382</v>
      </c>
      <c r="J177" s="190">
        <v>43468</v>
      </c>
      <c r="K177" s="126">
        <v>43468</v>
      </c>
      <c r="L177" s="127"/>
      <c r="M177" s="129"/>
      <c r="N177" s="127"/>
      <c r="O177" s="129"/>
      <c r="P177" s="127"/>
      <c r="Q177" s="129"/>
      <c r="R177" s="127"/>
      <c r="S177" s="129"/>
      <c r="T177" s="127"/>
      <c r="U177" s="129"/>
      <c r="V177" s="127"/>
      <c r="W177" s="129"/>
      <c r="X177" s="127">
        <v>43476</v>
      </c>
      <c r="Y177" s="126">
        <v>43476</v>
      </c>
      <c r="Z177" s="175" t="s">
        <v>414</v>
      </c>
      <c r="AA177" s="275"/>
      <c r="AC177" s="389"/>
      <c r="AD177" s="387"/>
      <c r="AE177" s="388"/>
      <c r="AF177" s="387"/>
      <c r="AG177" s="388"/>
      <c r="AH177" s="387"/>
      <c r="AI177" s="388"/>
      <c r="AJ177" s="387"/>
      <c r="AK177" s="388"/>
      <c r="AL177" s="387"/>
      <c r="AM177" s="388"/>
      <c r="AN177" s="387"/>
      <c r="AO177" s="388"/>
      <c r="AP177" s="387"/>
      <c r="AQ177" s="388"/>
    </row>
    <row r="178" spans="1:43" s="110" customFormat="1" ht="17.25" customHeight="1">
      <c r="A178" s="488" t="s">
        <v>571</v>
      </c>
      <c r="B178" s="489" t="s">
        <v>668</v>
      </c>
      <c r="C178" s="241" t="s">
        <v>43</v>
      </c>
      <c r="D178" s="127">
        <v>43465</v>
      </c>
      <c r="E178" s="126">
        <v>43465</v>
      </c>
      <c r="F178" s="127">
        <v>43467</v>
      </c>
      <c r="G178" s="129">
        <v>43467</v>
      </c>
      <c r="H178" s="273" t="s">
        <v>392</v>
      </c>
      <c r="I178" s="240" t="s">
        <v>382</v>
      </c>
      <c r="J178" s="190">
        <v>43469</v>
      </c>
      <c r="K178" s="126">
        <v>43469</v>
      </c>
      <c r="L178" s="127"/>
      <c r="M178" s="129"/>
      <c r="N178" s="127"/>
      <c r="O178" s="129"/>
      <c r="P178" s="127"/>
      <c r="Q178" s="129"/>
      <c r="R178" s="127">
        <v>43472</v>
      </c>
      <c r="S178" s="129">
        <v>43472</v>
      </c>
      <c r="T178" s="127"/>
      <c r="U178" s="129"/>
      <c r="V178" s="127"/>
      <c r="W178" s="129"/>
      <c r="X178" s="127"/>
      <c r="Y178" s="126"/>
      <c r="Z178" s="175" t="s">
        <v>37</v>
      </c>
      <c r="AA178" s="275"/>
      <c r="AC178" s="389"/>
      <c r="AD178" s="387"/>
      <c r="AE178" s="388"/>
      <c r="AF178" s="387"/>
      <c r="AG178" s="388"/>
      <c r="AH178" s="387"/>
      <c r="AI178" s="388"/>
      <c r="AJ178" s="387"/>
      <c r="AK178" s="388"/>
      <c r="AL178" s="387"/>
      <c r="AM178" s="388"/>
      <c r="AN178" s="387"/>
      <c r="AO178" s="388"/>
      <c r="AP178" s="387"/>
      <c r="AQ178" s="388"/>
    </row>
    <row r="179" spans="1:43" s="110" customFormat="1" ht="17.25" customHeight="1">
      <c r="A179" s="499" t="s">
        <v>600</v>
      </c>
      <c r="B179" s="123" t="s">
        <v>672</v>
      </c>
      <c r="C179" s="241" t="s">
        <v>396</v>
      </c>
      <c r="D179" s="127">
        <v>43465</v>
      </c>
      <c r="E179" s="126">
        <v>43465</v>
      </c>
      <c r="F179" s="127">
        <v>43468</v>
      </c>
      <c r="G179" s="129">
        <v>43468</v>
      </c>
      <c r="H179" s="273" t="s">
        <v>398</v>
      </c>
      <c r="I179" s="240" t="s">
        <v>382</v>
      </c>
      <c r="J179" s="190">
        <v>43469</v>
      </c>
      <c r="K179" s="126">
        <v>43469</v>
      </c>
      <c r="L179" s="127">
        <v>43472</v>
      </c>
      <c r="M179" s="129">
        <v>43472</v>
      </c>
      <c r="N179" s="127">
        <v>43473</v>
      </c>
      <c r="O179" s="129">
        <v>43473</v>
      </c>
      <c r="P179" s="127">
        <v>43474</v>
      </c>
      <c r="Q179" s="129">
        <v>43474</v>
      </c>
      <c r="R179" s="127"/>
      <c r="S179" s="129"/>
      <c r="T179" s="127"/>
      <c r="U179" s="129"/>
      <c r="V179" s="127"/>
      <c r="W179" s="129"/>
      <c r="X179" s="127"/>
      <c r="Y179" s="126"/>
      <c r="Z179" s="175" t="s">
        <v>30</v>
      </c>
      <c r="AA179" s="275"/>
      <c r="AC179" s="389"/>
      <c r="AD179" s="387"/>
      <c r="AE179" s="388"/>
      <c r="AF179" s="387"/>
      <c r="AG179" s="388"/>
      <c r="AH179" s="387"/>
      <c r="AI179" s="388"/>
      <c r="AJ179" s="387"/>
      <c r="AK179" s="388"/>
      <c r="AL179" s="387"/>
      <c r="AM179" s="388"/>
      <c r="AN179" s="387"/>
      <c r="AO179" s="388"/>
      <c r="AP179" s="387"/>
      <c r="AQ179" s="388"/>
    </row>
    <row r="180" spans="1:43" s="110" customFormat="1" ht="17.25" customHeight="1" thickBot="1">
      <c r="A180" s="500" t="s">
        <v>613</v>
      </c>
      <c r="B180" s="242" t="s">
        <v>705</v>
      </c>
      <c r="C180" s="286" t="s">
        <v>406</v>
      </c>
      <c r="D180" s="146">
        <v>43465</v>
      </c>
      <c r="E180" s="145">
        <v>43465</v>
      </c>
      <c r="F180" s="146">
        <v>43468</v>
      </c>
      <c r="G180" s="161">
        <v>43468</v>
      </c>
      <c r="H180" s="287" t="s">
        <v>407</v>
      </c>
      <c r="I180" s="267" t="s">
        <v>382</v>
      </c>
      <c r="J180" s="492">
        <v>43469</v>
      </c>
      <c r="K180" s="145">
        <v>43469</v>
      </c>
      <c r="L180" s="146"/>
      <c r="M180" s="161"/>
      <c r="N180" s="146"/>
      <c r="O180" s="161"/>
      <c r="P180" s="146">
        <v>43474</v>
      </c>
      <c r="Q180" s="161">
        <v>43474</v>
      </c>
      <c r="R180" s="146"/>
      <c r="S180" s="161"/>
      <c r="T180" s="146"/>
      <c r="U180" s="161"/>
      <c r="V180" s="146"/>
      <c r="W180" s="161"/>
      <c r="X180" s="146"/>
      <c r="Y180" s="145"/>
      <c r="Z180" s="180" t="s">
        <v>36</v>
      </c>
      <c r="AA180" s="277"/>
      <c r="AC180" s="389"/>
      <c r="AD180" s="387"/>
      <c r="AE180" s="388"/>
      <c r="AF180" s="387"/>
      <c r="AG180" s="388"/>
      <c r="AH180" s="387"/>
      <c r="AI180" s="388"/>
      <c r="AJ180" s="387"/>
      <c r="AK180" s="388"/>
      <c r="AL180" s="387"/>
      <c r="AM180" s="388"/>
      <c r="AN180" s="387"/>
      <c r="AO180" s="388"/>
      <c r="AP180" s="387"/>
      <c r="AQ180" s="388"/>
    </row>
    <row r="181" spans="1:43" s="110" customFormat="1" ht="17.25" customHeight="1">
      <c r="A181" s="488" t="s">
        <v>417</v>
      </c>
      <c r="B181" s="192" t="s">
        <v>620</v>
      </c>
      <c r="C181" s="241" t="s">
        <v>383</v>
      </c>
      <c r="D181" s="190">
        <v>43467</v>
      </c>
      <c r="E181" s="131">
        <v>43467</v>
      </c>
      <c r="F181" s="190">
        <v>43470</v>
      </c>
      <c r="G181" s="191">
        <v>43470</v>
      </c>
      <c r="H181" s="273" t="s">
        <v>389</v>
      </c>
      <c r="I181" s="240" t="s">
        <v>382</v>
      </c>
      <c r="J181" s="190">
        <v>43470</v>
      </c>
      <c r="K181" s="131">
        <v>43470</v>
      </c>
      <c r="L181" s="190">
        <v>43474</v>
      </c>
      <c r="M181" s="191">
        <v>43474</v>
      </c>
      <c r="N181" s="190">
        <v>43475</v>
      </c>
      <c r="O181" s="191">
        <v>43475</v>
      </c>
      <c r="P181" s="190">
        <v>43476</v>
      </c>
      <c r="Q181" s="191">
        <v>43476</v>
      </c>
      <c r="R181" s="190"/>
      <c r="S181" s="191"/>
      <c r="T181" s="190"/>
      <c r="U181" s="191"/>
      <c r="V181" s="190"/>
      <c r="W181" s="191"/>
      <c r="X181" s="190"/>
      <c r="Y181" s="131"/>
      <c r="Z181" s="193" t="s">
        <v>33</v>
      </c>
      <c r="AA181" s="298"/>
      <c r="AC181" s="389"/>
      <c r="AD181" s="387"/>
      <c r="AE181" s="388"/>
      <c r="AF181" s="387"/>
      <c r="AG181" s="388"/>
      <c r="AH181" s="387"/>
      <c r="AI181" s="388"/>
      <c r="AJ181" s="387"/>
      <c r="AK181" s="388"/>
      <c r="AL181" s="387"/>
      <c r="AM181" s="388"/>
      <c r="AN181" s="387"/>
      <c r="AO181" s="388"/>
      <c r="AP181" s="387"/>
      <c r="AQ181" s="388"/>
    </row>
    <row r="182" spans="1:43" s="110" customFormat="1" ht="17.25" customHeight="1">
      <c r="A182" s="488" t="s">
        <v>590</v>
      </c>
      <c r="B182" s="489" t="s">
        <v>658</v>
      </c>
      <c r="C182" s="241" t="s">
        <v>390</v>
      </c>
      <c r="D182" s="127">
        <v>43467</v>
      </c>
      <c r="E182" s="126">
        <v>43467</v>
      </c>
      <c r="F182" s="127">
        <v>43469</v>
      </c>
      <c r="G182" s="129">
        <v>43469</v>
      </c>
      <c r="H182" s="273" t="s">
        <v>392</v>
      </c>
      <c r="I182" s="240" t="s">
        <v>382</v>
      </c>
      <c r="J182" s="190">
        <v>43470</v>
      </c>
      <c r="K182" s="126">
        <v>43470</v>
      </c>
      <c r="L182" s="127">
        <v>43475</v>
      </c>
      <c r="M182" s="129">
        <v>43475</v>
      </c>
      <c r="N182" s="127">
        <v>43475</v>
      </c>
      <c r="O182" s="129">
        <v>43475</v>
      </c>
      <c r="P182" s="127">
        <v>43476</v>
      </c>
      <c r="Q182" s="129">
        <v>43476</v>
      </c>
      <c r="R182" s="127"/>
      <c r="S182" s="129"/>
      <c r="T182" s="127"/>
      <c r="U182" s="129"/>
      <c r="V182" s="127"/>
      <c r="W182" s="129"/>
      <c r="X182" s="127"/>
      <c r="Y182" s="126"/>
      <c r="Z182" s="175" t="s">
        <v>37</v>
      </c>
      <c r="AA182" s="275"/>
      <c r="AC182" s="389"/>
      <c r="AD182" s="387"/>
      <c r="AE182" s="388"/>
      <c r="AF182" s="387"/>
      <c r="AG182" s="388"/>
      <c r="AH182" s="387"/>
      <c r="AI182" s="388"/>
      <c r="AJ182" s="387"/>
      <c r="AK182" s="388"/>
      <c r="AL182" s="387"/>
      <c r="AM182" s="388"/>
      <c r="AN182" s="387"/>
      <c r="AO182" s="388"/>
      <c r="AP182" s="387"/>
      <c r="AQ182" s="388"/>
    </row>
    <row r="183" spans="1:43" s="110" customFormat="1" ht="17.25" customHeight="1">
      <c r="A183" s="488" t="s">
        <v>391</v>
      </c>
      <c r="B183" s="123" t="s">
        <v>661</v>
      </c>
      <c r="C183" s="241" t="s">
        <v>38</v>
      </c>
      <c r="D183" s="127">
        <v>43467</v>
      </c>
      <c r="E183" s="126">
        <v>43467</v>
      </c>
      <c r="F183" s="127">
        <v>43470</v>
      </c>
      <c r="G183" s="129">
        <v>43470</v>
      </c>
      <c r="H183" s="273" t="s">
        <v>384</v>
      </c>
      <c r="I183" s="240" t="s">
        <v>382</v>
      </c>
      <c r="J183" s="190">
        <v>43470</v>
      </c>
      <c r="K183" s="126">
        <v>43470</v>
      </c>
      <c r="L183" s="127"/>
      <c r="M183" s="129"/>
      <c r="N183" s="127"/>
      <c r="O183" s="129"/>
      <c r="P183" s="127"/>
      <c r="Q183" s="129"/>
      <c r="R183" s="127">
        <v>43473</v>
      </c>
      <c r="S183" s="129">
        <v>43473</v>
      </c>
      <c r="T183" s="127">
        <v>43474</v>
      </c>
      <c r="U183" s="129">
        <v>43474</v>
      </c>
      <c r="V183" s="127"/>
      <c r="W183" s="129"/>
      <c r="X183" s="127"/>
      <c r="Y183" s="126"/>
      <c r="Z183" s="175" t="s">
        <v>37</v>
      </c>
      <c r="AA183" s="276"/>
      <c r="AC183" s="389"/>
      <c r="AD183" s="387"/>
      <c r="AE183" s="388"/>
      <c r="AF183" s="387"/>
      <c r="AG183" s="388"/>
      <c r="AH183" s="387"/>
      <c r="AI183" s="388"/>
      <c r="AJ183" s="387"/>
      <c r="AK183" s="388"/>
      <c r="AL183" s="387"/>
      <c r="AM183" s="388"/>
      <c r="AN183" s="387"/>
      <c r="AO183" s="388"/>
      <c r="AP183" s="387"/>
      <c r="AQ183" s="388"/>
    </row>
    <row r="184" spans="1:43" s="110" customFormat="1" ht="17.25" customHeight="1">
      <c r="A184" s="488" t="s">
        <v>574</v>
      </c>
      <c r="B184" s="489" t="s">
        <v>683</v>
      </c>
      <c r="C184" s="241" t="s">
        <v>403</v>
      </c>
      <c r="D184" s="127">
        <v>43467</v>
      </c>
      <c r="E184" s="126">
        <v>43467</v>
      </c>
      <c r="F184" s="127">
        <v>43468</v>
      </c>
      <c r="G184" s="129">
        <v>43468</v>
      </c>
      <c r="H184" s="273" t="s">
        <v>399</v>
      </c>
      <c r="I184" s="240" t="s">
        <v>382</v>
      </c>
      <c r="J184" s="190">
        <v>43470</v>
      </c>
      <c r="K184" s="126">
        <v>43470</v>
      </c>
      <c r="L184" s="127">
        <v>43473</v>
      </c>
      <c r="M184" s="129">
        <v>43473</v>
      </c>
      <c r="N184" s="127">
        <v>43474</v>
      </c>
      <c r="O184" s="129">
        <v>43474</v>
      </c>
      <c r="P184" s="127">
        <v>43475</v>
      </c>
      <c r="Q184" s="129">
        <v>43475</v>
      </c>
      <c r="R184" s="127"/>
      <c r="S184" s="129"/>
      <c r="T184" s="127"/>
      <c r="U184" s="129"/>
      <c r="V184" s="127"/>
      <c r="W184" s="129"/>
      <c r="X184" s="127"/>
      <c r="Y184" s="126"/>
      <c r="Z184" s="175" t="s">
        <v>30</v>
      </c>
      <c r="AA184" s="275"/>
      <c r="AC184" s="389"/>
      <c r="AD184" s="387"/>
      <c r="AE184" s="388"/>
      <c r="AF184" s="387"/>
      <c r="AG184" s="388"/>
      <c r="AH184" s="387"/>
      <c r="AI184" s="388"/>
      <c r="AJ184" s="387"/>
      <c r="AK184" s="388"/>
      <c r="AL184" s="387"/>
      <c r="AM184" s="388"/>
      <c r="AN184" s="387"/>
      <c r="AO184" s="388"/>
      <c r="AP184" s="387"/>
      <c r="AQ184" s="388"/>
    </row>
    <row r="185" spans="1:43" s="110" customFormat="1" ht="17.25" customHeight="1">
      <c r="A185" s="488" t="s">
        <v>44</v>
      </c>
      <c r="B185" s="489" t="s">
        <v>713</v>
      </c>
      <c r="C185" s="241" t="s">
        <v>649</v>
      </c>
      <c r="D185" s="127">
        <v>43467</v>
      </c>
      <c r="E185" s="126">
        <v>43467</v>
      </c>
      <c r="F185" s="127">
        <v>43469</v>
      </c>
      <c r="G185" s="129">
        <v>43469</v>
      </c>
      <c r="H185" s="273" t="s">
        <v>407</v>
      </c>
      <c r="I185" s="240" t="s">
        <v>382</v>
      </c>
      <c r="J185" s="190">
        <v>43470</v>
      </c>
      <c r="K185" s="126">
        <v>43470</v>
      </c>
      <c r="L185" s="127">
        <v>43475</v>
      </c>
      <c r="M185" s="129">
        <v>43475</v>
      </c>
      <c r="N185" s="127">
        <v>43476</v>
      </c>
      <c r="O185" s="129">
        <v>43476</v>
      </c>
      <c r="P185" s="127"/>
      <c r="Q185" s="129"/>
      <c r="R185" s="127"/>
      <c r="S185" s="129"/>
      <c r="T185" s="127"/>
      <c r="U185" s="129"/>
      <c r="V185" s="127"/>
      <c r="W185" s="129"/>
      <c r="X185" s="127"/>
      <c r="Y185" s="126"/>
      <c r="Z185" s="175" t="s">
        <v>305</v>
      </c>
      <c r="AA185" s="275"/>
      <c r="AC185" s="389"/>
      <c r="AD185" s="387"/>
      <c r="AE185" s="388"/>
      <c r="AF185" s="387"/>
      <c r="AG185" s="388"/>
      <c r="AH185" s="387"/>
      <c r="AI185" s="388"/>
      <c r="AJ185" s="387"/>
      <c r="AK185" s="388"/>
      <c r="AL185" s="387"/>
      <c r="AM185" s="388"/>
      <c r="AN185" s="387"/>
      <c r="AO185" s="388"/>
      <c r="AP185" s="387"/>
      <c r="AQ185" s="388"/>
    </row>
    <row r="186" spans="1:43" s="110" customFormat="1" ht="17.25" customHeight="1">
      <c r="A186" s="488" t="s">
        <v>412</v>
      </c>
      <c r="B186" s="123" t="s">
        <v>720</v>
      </c>
      <c r="C186" s="241" t="s">
        <v>385</v>
      </c>
      <c r="D186" s="127">
        <v>43468</v>
      </c>
      <c r="E186" s="126">
        <v>43468</v>
      </c>
      <c r="F186" s="127">
        <v>43470</v>
      </c>
      <c r="G186" s="129">
        <v>43470</v>
      </c>
      <c r="H186" s="273" t="s">
        <v>386</v>
      </c>
      <c r="I186" s="240" t="s">
        <v>382</v>
      </c>
      <c r="J186" s="190">
        <v>43470</v>
      </c>
      <c r="K186" s="126">
        <v>43470</v>
      </c>
      <c r="L186" s="127"/>
      <c r="M186" s="129"/>
      <c r="N186" s="127"/>
      <c r="O186" s="129"/>
      <c r="P186" s="127">
        <v>43476</v>
      </c>
      <c r="Q186" s="129">
        <v>43476</v>
      </c>
      <c r="R186" s="127"/>
      <c r="S186" s="129"/>
      <c r="T186" s="127"/>
      <c r="U186" s="129"/>
      <c r="V186" s="127"/>
      <c r="W186" s="129"/>
      <c r="X186" s="127"/>
      <c r="Y186" s="126"/>
      <c r="Z186" s="175" t="s">
        <v>305</v>
      </c>
      <c r="AA186" s="276"/>
      <c r="AC186" s="389"/>
      <c r="AD186" s="387"/>
      <c r="AE186" s="388"/>
      <c r="AF186" s="387"/>
      <c r="AG186" s="388"/>
      <c r="AH186" s="387"/>
      <c r="AI186" s="388"/>
      <c r="AJ186" s="387"/>
      <c r="AK186" s="388"/>
      <c r="AL186" s="387"/>
      <c r="AM186" s="388"/>
      <c r="AN186" s="387"/>
      <c r="AO186" s="388"/>
      <c r="AP186" s="387"/>
      <c r="AQ186" s="388"/>
    </row>
    <row r="187" spans="1:43" s="110" customFormat="1" ht="17.25" customHeight="1">
      <c r="A187" s="499" t="s">
        <v>412</v>
      </c>
      <c r="B187" s="123" t="s">
        <v>577</v>
      </c>
      <c r="C187" s="241" t="s">
        <v>385</v>
      </c>
      <c r="D187" s="127">
        <v>43468</v>
      </c>
      <c r="E187" s="126">
        <v>43468</v>
      </c>
      <c r="F187" s="127">
        <v>43470</v>
      </c>
      <c r="G187" s="129">
        <v>43470</v>
      </c>
      <c r="H187" s="273" t="s">
        <v>386</v>
      </c>
      <c r="I187" s="240" t="s">
        <v>382</v>
      </c>
      <c r="J187" s="190">
        <v>43471</v>
      </c>
      <c r="K187" s="126">
        <v>43471</v>
      </c>
      <c r="L187" s="127"/>
      <c r="M187" s="129"/>
      <c r="N187" s="127"/>
      <c r="O187" s="129"/>
      <c r="P187" s="127"/>
      <c r="Q187" s="129"/>
      <c r="R187" s="127">
        <v>43474</v>
      </c>
      <c r="S187" s="129">
        <v>43474</v>
      </c>
      <c r="T187" s="127">
        <v>43475</v>
      </c>
      <c r="U187" s="129">
        <v>43475</v>
      </c>
      <c r="V187" s="127"/>
      <c r="W187" s="129"/>
      <c r="X187" s="127"/>
      <c r="Y187" s="126"/>
      <c r="Z187" s="175" t="s">
        <v>33</v>
      </c>
      <c r="AA187" s="275"/>
      <c r="AC187" s="389"/>
      <c r="AD187" s="387"/>
      <c r="AE187" s="388"/>
      <c r="AF187" s="387"/>
      <c r="AG187" s="388"/>
      <c r="AH187" s="387"/>
      <c r="AI187" s="388"/>
      <c r="AJ187" s="387"/>
      <c r="AK187" s="388"/>
      <c r="AL187" s="387"/>
      <c r="AM187" s="388"/>
      <c r="AN187" s="387"/>
      <c r="AO187" s="388"/>
      <c r="AP187" s="387"/>
      <c r="AQ187" s="388"/>
    </row>
    <row r="188" spans="1:43" s="110" customFormat="1" ht="17.25" customHeight="1">
      <c r="A188" s="488" t="s">
        <v>608</v>
      </c>
      <c r="B188" s="123" t="s">
        <v>679</v>
      </c>
      <c r="C188" s="241" t="s">
        <v>400</v>
      </c>
      <c r="D188" s="127">
        <v>43468</v>
      </c>
      <c r="E188" s="126">
        <v>43468</v>
      </c>
      <c r="F188" s="127">
        <v>43470</v>
      </c>
      <c r="G188" s="129">
        <v>43470</v>
      </c>
      <c r="H188" s="273" t="s">
        <v>402</v>
      </c>
      <c r="I188" s="240" t="s">
        <v>382</v>
      </c>
      <c r="J188" s="190">
        <v>43471</v>
      </c>
      <c r="K188" s="126">
        <v>43471</v>
      </c>
      <c r="L188" s="127"/>
      <c r="M188" s="129"/>
      <c r="N188" s="127"/>
      <c r="O188" s="129"/>
      <c r="P188" s="127"/>
      <c r="Q188" s="129"/>
      <c r="R188" s="127">
        <v>43475</v>
      </c>
      <c r="S188" s="129">
        <v>43475</v>
      </c>
      <c r="T188" s="127">
        <v>43475</v>
      </c>
      <c r="U188" s="129">
        <v>43475</v>
      </c>
      <c r="V188" s="127"/>
      <c r="W188" s="129"/>
      <c r="X188" s="127"/>
      <c r="Y188" s="126"/>
      <c r="Z188" s="175" t="s">
        <v>30</v>
      </c>
      <c r="AA188" s="275"/>
      <c r="AC188" s="389"/>
      <c r="AD188" s="387"/>
      <c r="AE188" s="388"/>
      <c r="AF188" s="387"/>
      <c r="AG188" s="388"/>
      <c r="AH188" s="387"/>
      <c r="AI188" s="388"/>
      <c r="AJ188" s="387"/>
      <c r="AK188" s="388"/>
      <c r="AL188" s="387"/>
      <c r="AM188" s="388"/>
      <c r="AN188" s="387"/>
      <c r="AO188" s="388"/>
      <c r="AP188" s="387"/>
      <c r="AQ188" s="388"/>
    </row>
    <row r="189" spans="1:43" s="110" customFormat="1" ht="17.25" customHeight="1">
      <c r="A189" s="488" t="s">
        <v>684</v>
      </c>
      <c r="B189" s="489" t="s">
        <v>691</v>
      </c>
      <c r="C189" s="241" t="s">
        <v>142</v>
      </c>
      <c r="D189" s="127">
        <v>43468</v>
      </c>
      <c r="E189" s="126">
        <v>43468</v>
      </c>
      <c r="F189" s="127">
        <v>43469</v>
      </c>
      <c r="G189" s="129">
        <v>43469</v>
      </c>
      <c r="H189" s="273" t="s">
        <v>399</v>
      </c>
      <c r="I189" s="240" t="s">
        <v>382</v>
      </c>
      <c r="J189" s="190">
        <v>43471</v>
      </c>
      <c r="K189" s="126">
        <v>43471</v>
      </c>
      <c r="L189" s="127">
        <v>43475</v>
      </c>
      <c r="M189" s="129">
        <v>43475</v>
      </c>
      <c r="N189" s="127"/>
      <c r="O189" s="129"/>
      <c r="P189" s="127">
        <v>43478</v>
      </c>
      <c r="Q189" s="129">
        <v>43478</v>
      </c>
      <c r="R189" s="127"/>
      <c r="S189" s="129"/>
      <c r="T189" s="127"/>
      <c r="U189" s="129"/>
      <c r="V189" s="127"/>
      <c r="W189" s="129"/>
      <c r="X189" s="127"/>
      <c r="Y189" s="126"/>
      <c r="Z189" s="175" t="s">
        <v>414</v>
      </c>
      <c r="AA189" s="275"/>
      <c r="AC189" s="389"/>
      <c r="AD189" s="387"/>
      <c r="AE189" s="388"/>
      <c r="AF189" s="387"/>
      <c r="AG189" s="388"/>
      <c r="AH189" s="387"/>
      <c r="AI189" s="388"/>
      <c r="AJ189" s="387"/>
      <c r="AK189" s="388"/>
      <c r="AL189" s="387"/>
      <c r="AM189" s="388"/>
      <c r="AN189" s="387"/>
      <c r="AO189" s="388"/>
      <c r="AP189" s="387"/>
      <c r="AQ189" s="388"/>
    </row>
    <row r="190" spans="1:43" s="110" customFormat="1" ht="17.25" customHeight="1">
      <c r="A190" s="499" t="s">
        <v>277</v>
      </c>
      <c r="B190" s="123" t="s">
        <v>696</v>
      </c>
      <c r="C190" s="241" t="s">
        <v>404</v>
      </c>
      <c r="D190" s="127">
        <v>43468</v>
      </c>
      <c r="E190" s="126">
        <v>43468</v>
      </c>
      <c r="F190" s="127">
        <v>43471</v>
      </c>
      <c r="G190" s="129">
        <v>43471</v>
      </c>
      <c r="H190" s="273" t="s">
        <v>399</v>
      </c>
      <c r="I190" s="240" t="s">
        <v>382</v>
      </c>
      <c r="J190" s="190">
        <v>43473</v>
      </c>
      <c r="K190" s="126">
        <v>43473</v>
      </c>
      <c r="L190" s="127"/>
      <c r="M190" s="129"/>
      <c r="N190" s="127"/>
      <c r="O190" s="129"/>
      <c r="P190" s="127"/>
      <c r="Q190" s="129"/>
      <c r="R190" s="127">
        <v>43477</v>
      </c>
      <c r="S190" s="129">
        <v>43477</v>
      </c>
      <c r="T190" s="127">
        <v>43477</v>
      </c>
      <c r="U190" s="129">
        <v>43477</v>
      </c>
      <c r="V190" s="127"/>
      <c r="W190" s="129"/>
      <c r="X190" s="127">
        <v>43480</v>
      </c>
      <c r="Y190" s="126">
        <v>43480</v>
      </c>
      <c r="Z190" s="175" t="s">
        <v>414</v>
      </c>
      <c r="AA190" s="276"/>
      <c r="AC190" s="389"/>
      <c r="AD190" s="387"/>
      <c r="AE190" s="388"/>
      <c r="AF190" s="387"/>
      <c r="AG190" s="388"/>
      <c r="AH190" s="387"/>
      <c r="AI190" s="388"/>
      <c r="AJ190" s="387"/>
      <c r="AK190" s="388"/>
      <c r="AL190" s="387"/>
      <c r="AM190" s="388"/>
      <c r="AN190" s="387"/>
      <c r="AO190" s="388"/>
      <c r="AP190" s="387"/>
      <c r="AQ190" s="388"/>
    </row>
    <row r="191" spans="1:43" s="110" customFormat="1">
      <c r="A191" s="488" t="s">
        <v>48</v>
      </c>
      <c r="B191" s="294" t="s">
        <v>709</v>
      </c>
      <c r="C191" s="241" t="s">
        <v>35</v>
      </c>
      <c r="D191" s="127">
        <v>43471</v>
      </c>
      <c r="E191" s="129">
        <v>43471</v>
      </c>
      <c r="F191" s="127">
        <v>43473</v>
      </c>
      <c r="G191" s="129">
        <v>43473</v>
      </c>
      <c r="H191" s="273" t="s">
        <v>407</v>
      </c>
      <c r="I191" s="240" t="s">
        <v>382</v>
      </c>
      <c r="J191" s="190">
        <v>43474</v>
      </c>
      <c r="K191" s="129">
        <v>43474</v>
      </c>
      <c r="L191" s="127"/>
      <c r="M191" s="129"/>
      <c r="N191" s="127"/>
      <c r="O191" s="129"/>
      <c r="P191" s="127"/>
      <c r="Q191" s="129"/>
      <c r="R191" s="127"/>
      <c r="S191" s="129"/>
      <c r="T191" s="127"/>
      <c r="U191" s="129"/>
      <c r="V191" s="127"/>
      <c r="W191" s="129"/>
      <c r="X191" s="127">
        <v>43480</v>
      </c>
      <c r="Y191" s="126">
        <v>43480</v>
      </c>
      <c r="Z191" s="175" t="s">
        <v>36</v>
      </c>
      <c r="AA191" s="276"/>
      <c r="AC191" s="389">
        <v>5</v>
      </c>
      <c r="AD191" s="393">
        <f>IF(ISBLANK($AD$21),0,$AD$21)</f>
        <v>0</v>
      </c>
      <c r="AE191" s="394"/>
      <c r="AF191" s="393">
        <f>IF(ISBLANK($AF$21),0,$AF$21)</f>
        <v>0</v>
      </c>
      <c r="AG191" s="394"/>
      <c r="AH191" s="393">
        <f>IF(ISBLANK($AH$21),0,$AH$21)</f>
        <v>0</v>
      </c>
      <c r="AI191" s="394"/>
      <c r="AJ191" s="393">
        <f>IF(ISBLANK($AJ$21),0,$AJ$21)</f>
        <v>3</v>
      </c>
      <c r="AK191" s="394"/>
      <c r="AL191" s="393">
        <f>IF(ISBLANK($AL$21),0,$AL$21)</f>
        <v>4</v>
      </c>
      <c r="AM191" s="394"/>
      <c r="AN191" s="393">
        <f>IF(ISBLANK($AN$21),0,$AN$21)</f>
        <v>0</v>
      </c>
      <c r="AO191" s="394"/>
      <c r="AP191" s="393">
        <f>IF(ISBLANK($AP$21),0,$AP$21)</f>
        <v>0</v>
      </c>
      <c r="AQ191" s="394"/>
    </row>
    <row r="192" spans="1:43" s="110" customFormat="1" ht="17.25" customHeight="1">
      <c r="A192" s="488" t="s">
        <v>415</v>
      </c>
      <c r="B192" s="123" t="s">
        <v>648</v>
      </c>
      <c r="C192" s="241" t="s">
        <v>381</v>
      </c>
      <c r="D192" s="127">
        <v>43472</v>
      </c>
      <c r="E192" s="126">
        <v>43472</v>
      </c>
      <c r="F192" s="127">
        <v>43474</v>
      </c>
      <c r="G192" s="129">
        <v>43474</v>
      </c>
      <c r="H192" s="273" t="s">
        <v>399</v>
      </c>
      <c r="I192" s="240" t="s">
        <v>382</v>
      </c>
      <c r="J192" s="190">
        <v>43475</v>
      </c>
      <c r="K192" s="126">
        <v>43475</v>
      </c>
      <c r="L192" s="127">
        <v>43479</v>
      </c>
      <c r="M192" s="129">
        <v>43479</v>
      </c>
      <c r="N192" s="127">
        <v>43480</v>
      </c>
      <c r="O192" s="129">
        <v>43480</v>
      </c>
      <c r="P192" s="127">
        <v>43481</v>
      </c>
      <c r="Q192" s="129">
        <v>43481</v>
      </c>
      <c r="R192" s="127"/>
      <c r="S192" s="129"/>
      <c r="T192" s="127"/>
      <c r="U192" s="129"/>
      <c r="V192" s="127"/>
      <c r="W192" s="129"/>
      <c r="X192" s="127"/>
      <c r="Y192" s="126"/>
      <c r="Z192" s="175" t="s">
        <v>33</v>
      </c>
      <c r="AA192" s="275"/>
      <c r="AC192" s="389">
        <v>5</v>
      </c>
      <c r="AD192" s="391">
        <f>IF(ISBLANK($AD$22),0,$AD$22)</f>
        <v>4</v>
      </c>
      <c r="AE192" s="392"/>
      <c r="AF192" s="391">
        <f>IF(ISBLANK($AF$22),0,$AF$22)</f>
        <v>4</v>
      </c>
      <c r="AG192" s="392"/>
      <c r="AH192" s="391">
        <f>IF(ISBLANK($AH$22),0,$AH$22)</f>
        <v>5</v>
      </c>
      <c r="AI192" s="392"/>
      <c r="AJ192" s="391">
        <f>IF(ISBLANK($AJ$22),0,$AJ$22)</f>
        <v>0</v>
      </c>
      <c r="AK192" s="392"/>
      <c r="AL192" s="391">
        <f>IF(ISBLANK($AL$22),0,$AL$22)</f>
        <v>0</v>
      </c>
      <c r="AM192" s="392"/>
      <c r="AN192" s="391">
        <f>IF(ISBLANK($AN$22),0,$AN$22)</f>
        <v>0</v>
      </c>
      <c r="AO192" s="392"/>
      <c r="AP192" s="391">
        <f>IF(ISBLANK($AP$22),0,$AP$22)</f>
        <v>0</v>
      </c>
      <c r="AQ192" s="392"/>
    </row>
    <row r="193" spans="1:43" s="110" customFormat="1" ht="17.25" customHeight="1">
      <c r="A193" s="488" t="s">
        <v>621</v>
      </c>
      <c r="B193" s="123" t="s">
        <v>584</v>
      </c>
      <c r="C193" s="241" t="s">
        <v>388</v>
      </c>
      <c r="D193" s="127">
        <v>43472</v>
      </c>
      <c r="E193" s="126">
        <v>43472</v>
      </c>
      <c r="F193" s="127">
        <v>43475</v>
      </c>
      <c r="G193" s="129">
        <v>43475</v>
      </c>
      <c r="H193" s="273" t="s">
        <v>389</v>
      </c>
      <c r="I193" s="240" t="s">
        <v>382</v>
      </c>
      <c r="J193" s="190">
        <v>43475</v>
      </c>
      <c r="K193" s="126">
        <v>43475</v>
      </c>
      <c r="L193" s="127"/>
      <c r="M193" s="129"/>
      <c r="N193" s="127"/>
      <c r="O193" s="129"/>
      <c r="P193" s="127"/>
      <c r="Q193" s="129"/>
      <c r="R193" s="127">
        <v>43479</v>
      </c>
      <c r="S193" s="129">
        <v>43479</v>
      </c>
      <c r="T193" s="127">
        <v>43480</v>
      </c>
      <c r="U193" s="129">
        <v>43480</v>
      </c>
      <c r="V193" s="127"/>
      <c r="W193" s="129"/>
      <c r="X193" s="127"/>
      <c r="Y193" s="126"/>
      <c r="Z193" s="175" t="s">
        <v>33</v>
      </c>
      <c r="AA193" s="275"/>
      <c r="AC193" s="389">
        <v>5</v>
      </c>
      <c r="AD193" s="391">
        <f>IF(ISBLANK($AD$23),0,$AD$23)</f>
        <v>4</v>
      </c>
      <c r="AE193" s="392"/>
      <c r="AF193" s="391">
        <f>IF(ISBLANK($AF$23),0,$AF$23)</f>
        <v>0</v>
      </c>
      <c r="AG193" s="392"/>
      <c r="AH193" s="391">
        <f>IF(ISBLANK($AH$23),0,$AH$23)</f>
        <v>7</v>
      </c>
      <c r="AI193" s="392"/>
      <c r="AJ193" s="391">
        <f>IF(ISBLANK($AJ$23),0,$AJ$23)</f>
        <v>0</v>
      </c>
      <c r="AK193" s="392"/>
      <c r="AL193" s="391">
        <f>IF(ISBLANK($AL$23),0,$AL$23)</f>
        <v>0</v>
      </c>
      <c r="AM193" s="392"/>
      <c r="AN193" s="391">
        <f>IF(ISBLANK($AN$23),0,$AN$23)</f>
        <v>0</v>
      </c>
      <c r="AO193" s="392"/>
      <c r="AP193" s="391">
        <f>IF(ISBLANK($AP$23),0,$AP$23)</f>
        <v>0</v>
      </c>
      <c r="AQ193" s="392"/>
    </row>
    <row r="194" spans="1:43" s="110" customFormat="1" ht="17.25" customHeight="1">
      <c r="A194" s="280" t="s">
        <v>108</v>
      </c>
      <c r="B194" s="123" t="s">
        <v>664</v>
      </c>
      <c r="C194" s="241" t="s">
        <v>394</v>
      </c>
      <c r="D194" s="127">
        <v>43473</v>
      </c>
      <c r="E194" s="126">
        <v>43473</v>
      </c>
      <c r="F194" s="127">
        <v>43474</v>
      </c>
      <c r="G194" s="129">
        <v>43474</v>
      </c>
      <c r="H194" s="273" t="s">
        <v>597</v>
      </c>
      <c r="I194" s="240" t="s">
        <v>382</v>
      </c>
      <c r="J194" s="190">
        <v>43475</v>
      </c>
      <c r="K194" s="126">
        <v>43475</v>
      </c>
      <c r="L194" s="127">
        <v>43479</v>
      </c>
      <c r="M194" s="129">
        <v>43479</v>
      </c>
      <c r="N194" s="127"/>
      <c r="O194" s="129"/>
      <c r="P194" s="127">
        <v>43480</v>
      </c>
      <c r="Q194" s="129">
        <v>43480</v>
      </c>
      <c r="R194" s="127"/>
      <c r="S194" s="129"/>
      <c r="T194" s="127"/>
      <c r="U194" s="129"/>
      <c r="V194" s="127"/>
      <c r="W194" s="129"/>
      <c r="X194" s="127"/>
      <c r="Y194" s="126"/>
      <c r="Z194" s="175" t="s">
        <v>37</v>
      </c>
      <c r="AA194" s="275"/>
      <c r="AC194" s="249"/>
      <c r="AD194" s="247"/>
      <c r="AE194" s="248"/>
      <c r="AF194" s="247"/>
      <c r="AG194" s="248"/>
      <c r="AH194" s="247"/>
      <c r="AI194" s="248"/>
      <c r="AJ194" s="247"/>
      <c r="AK194" s="248"/>
      <c r="AL194" s="247"/>
      <c r="AM194" s="248"/>
      <c r="AN194" s="247"/>
      <c r="AO194" s="248"/>
      <c r="AP194" s="247"/>
      <c r="AQ194" s="248"/>
    </row>
    <row r="195" spans="1:43" s="110" customFormat="1" ht="17.25" customHeight="1">
      <c r="A195" s="274" t="s">
        <v>606</v>
      </c>
      <c r="B195" s="123" t="s">
        <v>675</v>
      </c>
      <c r="C195" s="241" t="s">
        <v>573</v>
      </c>
      <c r="D195" s="127">
        <v>43472</v>
      </c>
      <c r="E195" s="126">
        <v>43472</v>
      </c>
      <c r="F195" s="127">
        <v>43474</v>
      </c>
      <c r="G195" s="129">
        <v>43474</v>
      </c>
      <c r="H195" s="273" t="s">
        <v>399</v>
      </c>
      <c r="I195" s="240" t="s">
        <v>382</v>
      </c>
      <c r="J195" s="190">
        <v>43475</v>
      </c>
      <c r="K195" s="126">
        <v>43475</v>
      </c>
      <c r="L195" s="127"/>
      <c r="M195" s="129"/>
      <c r="N195" s="127"/>
      <c r="O195" s="129"/>
      <c r="P195" s="127"/>
      <c r="Q195" s="129"/>
      <c r="R195" s="127">
        <v>43479</v>
      </c>
      <c r="S195" s="129">
        <v>43479</v>
      </c>
      <c r="T195" s="127">
        <v>43480</v>
      </c>
      <c r="U195" s="129">
        <v>43480</v>
      </c>
      <c r="V195" s="127"/>
      <c r="W195" s="129"/>
      <c r="X195" s="127"/>
      <c r="Y195" s="126"/>
      <c r="Z195" s="175" t="s">
        <v>30</v>
      </c>
      <c r="AA195" s="275"/>
      <c r="AC195" s="249"/>
      <c r="AD195" s="247"/>
      <c r="AE195" s="248"/>
      <c r="AF195" s="247"/>
      <c r="AG195" s="248"/>
      <c r="AH195" s="247"/>
      <c r="AI195" s="248"/>
      <c r="AJ195" s="247"/>
      <c r="AK195" s="248"/>
      <c r="AL195" s="247"/>
      <c r="AM195" s="248"/>
      <c r="AN195" s="247"/>
      <c r="AO195" s="248"/>
      <c r="AP195" s="247"/>
      <c r="AQ195" s="248"/>
    </row>
    <row r="196" spans="1:43" s="110" customFormat="1" ht="17.25" customHeight="1">
      <c r="A196" s="280" t="s">
        <v>611</v>
      </c>
      <c r="B196" s="293" t="s">
        <v>701</v>
      </c>
      <c r="C196" s="241" t="s">
        <v>405</v>
      </c>
      <c r="D196" s="127">
        <v>43471</v>
      </c>
      <c r="E196" s="126">
        <v>43471</v>
      </c>
      <c r="F196" s="127">
        <v>43474</v>
      </c>
      <c r="G196" s="129">
        <v>43474</v>
      </c>
      <c r="H196" s="273" t="s">
        <v>399</v>
      </c>
      <c r="I196" s="240" t="s">
        <v>382</v>
      </c>
      <c r="J196" s="190">
        <v>43475</v>
      </c>
      <c r="K196" s="126">
        <v>43475</v>
      </c>
      <c r="L196" s="127"/>
      <c r="M196" s="129"/>
      <c r="N196" s="127"/>
      <c r="O196" s="129"/>
      <c r="P196" s="127"/>
      <c r="Q196" s="129"/>
      <c r="R196" s="127"/>
      <c r="S196" s="129"/>
      <c r="T196" s="127"/>
      <c r="U196" s="129"/>
      <c r="V196" s="127"/>
      <c r="W196" s="129"/>
      <c r="X196" s="127">
        <v>43483</v>
      </c>
      <c r="Y196" s="126">
        <v>43483</v>
      </c>
      <c r="Z196" s="175" t="s">
        <v>414</v>
      </c>
      <c r="AA196" s="276"/>
      <c r="AC196" s="249"/>
      <c r="AD196" s="247"/>
      <c r="AE196" s="248"/>
      <c r="AF196" s="247"/>
      <c r="AG196" s="248"/>
      <c r="AH196" s="247"/>
      <c r="AI196" s="248"/>
      <c r="AJ196" s="247"/>
      <c r="AK196" s="248"/>
      <c r="AL196" s="247"/>
      <c r="AM196" s="248"/>
      <c r="AN196" s="247"/>
      <c r="AO196" s="248"/>
      <c r="AP196" s="247"/>
      <c r="AQ196" s="248"/>
    </row>
    <row r="197" spans="1:43" s="110" customFormat="1" ht="17.25" customHeight="1">
      <c r="A197" s="280" t="s">
        <v>410</v>
      </c>
      <c r="B197" s="123" t="s">
        <v>669</v>
      </c>
      <c r="C197" s="241" t="s">
        <v>43</v>
      </c>
      <c r="D197" s="127">
        <v>43472</v>
      </c>
      <c r="E197" s="129">
        <v>43472</v>
      </c>
      <c r="F197" s="127">
        <v>43474</v>
      </c>
      <c r="G197" s="129">
        <v>43474</v>
      </c>
      <c r="H197" s="273" t="s">
        <v>392</v>
      </c>
      <c r="I197" s="240" t="s">
        <v>382</v>
      </c>
      <c r="J197" s="190">
        <v>43476</v>
      </c>
      <c r="K197" s="129">
        <v>43476</v>
      </c>
      <c r="L197" s="127"/>
      <c r="M197" s="129"/>
      <c r="N197" s="127"/>
      <c r="O197" s="129"/>
      <c r="P197" s="127"/>
      <c r="Q197" s="129"/>
      <c r="R197" s="127">
        <v>43479</v>
      </c>
      <c r="S197" s="129">
        <v>43479</v>
      </c>
      <c r="T197" s="127"/>
      <c r="U197" s="129"/>
      <c r="V197" s="127"/>
      <c r="W197" s="129"/>
      <c r="X197" s="127"/>
      <c r="Y197" s="126"/>
      <c r="Z197" s="175" t="s">
        <v>37</v>
      </c>
      <c r="AA197" s="275"/>
      <c r="AC197" s="198">
        <v>5</v>
      </c>
      <c r="AD197" s="391">
        <f>IF(ISBLANK($AD$24),0,$AD$24)</f>
        <v>0</v>
      </c>
      <c r="AE197" s="392"/>
      <c r="AF197" s="391">
        <f>IF(ISBLANK($AF$24),0,$AF$24)</f>
        <v>0</v>
      </c>
      <c r="AG197" s="392"/>
      <c r="AH197" s="391">
        <f>IF(ISBLANK($AH$24),0,$AH$24)</f>
        <v>6</v>
      </c>
      <c r="AI197" s="392"/>
      <c r="AJ197" s="391">
        <f>IF(ISBLANK($AJ$24),0,$AJ$24)</f>
        <v>3</v>
      </c>
      <c r="AK197" s="392"/>
      <c r="AL197" s="391">
        <f>IF(ISBLANK($AL$24),0,$AL$24)</f>
        <v>4</v>
      </c>
      <c r="AM197" s="392"/>
      <c r="AN197" s="391">
        <f>IF(ISBLANK($AN$24),0,$AN$24)</f>
        <v>0</v>
      </c>
      <c r="AO197" s="392"/>
      <c r="AP197" s="391">
        <f>IF(ISBLANK($AP$24),0,$AP$24)</f>
        <v>0</v>
      </c>
      <c r="AQ197" s="392"/>
    </row>
    <row r="198" spans="1:43" s="110" customFormat="1" ht="17.25" customHeight="1">
      <c r="A198" s="280" t="s">
        <v>598</v>
      </c>
      <c r="B198" s="123" t="s">
        <v>631</v>
      </c>
      <c r="C198" s="241" t="s">
        <v>396</v>
      </c>
      <c r="D198" s="127">
        <v>43472</v>
      </c>
      <c r="E198" s="126">
        <v>43472</v>
      </c>
      <c r="F198" s="127">
        <v>43475</v>
      </c>
      <c r="G198" s="129">
        <v>43475</v>
      </c>
      <c r="H198" s="273" t="s">
        <v>398</v>
      </c>
      <c r="I198" s="240" t="s">
        <v>382</v>
      </c>
      <c r="J198" s="190">
        <v>43476</v>
      </c>
      <c r="K198" s="126">
        <v>43476</v>
      </c>
      <c r="L198" s="127">
        <v>43479</v>
      </c>
      <c r="M198" s="129">
        <v>43479</v>
      </c>
      <c r="N198" s="127">
        <v>43480</v>
      </c>
      <c r="O198" s="129">
        <v>43480</v>
      </c>
      <c r="P198" s="127">
        <v>43481</v>
      </c>
      <c r="Q198" s="129">
        <v>43481</v>
      </c>
      <c r="R198" s="127"/>
      <c r="S198" s="129"/>
      <c r="T198" s="127"/>
      <c r="U198" s="129"/>
      <c r="V198" s="127"/>
      <c r="W198" s="129"/>
      <c r="X198" s="127"/>
      <c r="Y198" s="126"/>
      <c r="Z198" s="175" t="s">
        <v>30</v>
      </c>
      <c r="AA198" s="276"/>
      <c r="AC198" s="249"/>
      <c r="AD198" s="247"/>
      <c r="AE198" s="248"/>
      <c r="AF198" s="247"/>
      <c r="AG198" s="248"/>
      <c r="AH198" s="247"/>
      <c r="AI198" s="248"/>
      <c r="AJ198" s="247"/>
      <c r="AK198" s="248"/>
      <c r="AL198" s="247"/>
      <c r="AM198" s="248"/>
      <c r="AN198" s="247"/>
      <c r="AO198" s="248"/>
      <c r="AP198" s="247"/>
      <c r="AQ198" s="248"/>
    </row>
    <row r="199" spans="1:43" s="110" customFormat="1" ht="15.75" customHeight="1">
      <c r="A199" s="280" t="s">
        <v>612</v>
      </c>
      <c r="B199" s="192" t="s">
        <v>706</v>
      </c>
      <c r="C199" s="241" t="s">
        <v>406</v>
      </c>
      <c r="D199" s="127">
        <v>43472</v>
      </c>
      <c r="E199" s="129">
        <v>43472</v>
      </c>
      <c r="F199" s="127">
        <v>43475</v>
      </c>
      <c r="G199" s="129">
        <v>43475</v>
      </c>
      <c r="H199" s="273" t="s">
        <v>407</v>
      </c>
      <c r="I199" s="240" t="s">
        <v>382</v>
      </c>
      <c r="J199" s="190">
        <v>43476</v>
      </c>
      <c r="K199" s="129">
        <v>43476</v>
      </c>
      <c r="L199" s="127"/>
      <c r="M199" s="129"/>
      <c r="N199" s="127"/>
      <c r="O199" s="129"/>
      <c r="P199" s="127">
        <v>43481</v>
      </c>
      <c r="Q199" s="129">
        <v>43481</v>
      </c>
      <c r="R199" s="127"/>
      <c r="S199" s="129"/>
      <c r="T199" s="127"/>
      <c r="U199" s="129"/>
      <c r="V199" s="127"/>
      <c r="W199" s="129"/>
      <c r="X199" s="127"/>
      <c r="Y199" s="126"/>
      <c r="Z199" s="175" t="s">
        <v>36</v>
      </c>
      <c r="AA199" s="275"/>
      <c r="AC199" s="198">
        <v>5</v>
      </c>
      <c r="AD199" s="391">
        <f>IF(ISBLANK($AD$27),0,$AD$27)</f>
        <v>0</v>
      </c>
      <c r="AE199" s="392"/>
      <c r="AF199" s="391">
        <f>IF(ISBLANK($AF$27),0,$AF$27)</f>
        <v>0</v>
      </c>
      <c r="AG199" s="392"/>
      <c r="AH199" s="391">
        <f>IF(ISBLANK($AH$27),0,$AH$27)</f>
        <v>0</v>
      </c>
      <c r="AI199" s="392"/>
      <c r="AJ199" s="391">
        <f>IF(ISBLANK($AJ$27),0,$AJ$27)</f>
        <v>0</v>
      </c>
      <c r="AK199" s="392"/>
      <c r="AL199" s="391">
        <f>IF(ISBLANK($AL$27),0,$AL$27)</f>
        <v>0</v>
      </c>
      <c r="AM199" s="392"/>
      <c r="AN199" s="391">
        <f>IF(ISBLANK($AN$27),0,$AN$27)</f>
        <v>0</v>
      </c>
      <c r="AO199" s="392"/>
      <c r="AP199" s="391">
        <f>IF(ISBLANK($AP$27),0,$AP$27)</f>
        <v>0</v>
      </c>
      <c r="AQ199" s="392"/>
    </row>
    <row r="200" spans="1:43" s="110" customFormat="1" ht="0.75" customHeight="1">
      <c r="A200" s="280" t="s">
        <v>413</v>
      </c>
      <c r="B200" s="295" t="s">
        <v>575</v>
      </c>
      <c r="C200" s="241" t="s">
        <v>405</v>
      </c>
      <c r="D200" s="127">
        <v>43219</v>
      </c>
      <c r="E200" s="129">
        <v>43219</v>
      </c>
      <c r="F200" s="127">
        <v>43222</v>
      </c>
      <c r="G200" s="129">
        <v>42956</v>
      </c>
      <c r="H200" s="273" t="s">
        <v>399</v>
      </c>
      <c r="I200" s="240" t="s">
        <v>382</v>
      </c>
      <c r="J200" s="190">
        <v>43224</v>
      </c>
      <c r="K200" s="129">
        <v>43224</v>
      </c>
      <c r="L200" s="127"/>
      <c r="M200" s="129"/>
      <c r="N200" s="127"/>
      <c r="O200" s="129"/>
      <c r="P200" s="127"/>
      <c r="Q200" s="129"/>
      <c r="R200" s="127"/>
      <c r="S200" s="129"/>
      <c r="T200" s="127"/>
      <c r="U200" s="129"/>
      <c r="V200" s="127"/>
      <c r="W200" s="129"/>
      <c r="X200" s="127">
        <v>43231</v>
      </c>
      <c r="Y200" s="126">
        <v>43231</v>
      </c>
      <c r="Z200" s="175" t="s">
        <v>414</v>
      </c>
      <c r="AA200" s="275"/>
      <c r="AC200" s="198">
        <v>5</v>
      </c>
      <c r="AD200" s="391">
        <f>IF(ISBLANK($AD$28),0,$AD$28)</f>
        <v>0</v>
      </c>
      <c r="AE200" s="392"/>
      <c r="AF200" s="391">
        <f>IF(ISBLANK($AF$28),0,$AF$28)</f>
        <v>0</v>
      </c>
      <c r="AG200" s="392"/>
      <c r="AH200" s="391">
        <f>IF(ISBLANK($AH$28),0,$AH$28)</f>
        <v>0</v>
      </c>
      <c r="AI200" s="392"/>
      <c r="AJ200" s="391">
        <f>IF(ISBLANK($AJ$28),0,$AJ$28)</f>
        <v>0</v>
      </c>
      <c r="AK200" s="392"/>
      <c r="AL200" s="391">
        <f>IF(ISBLANK($AL$28),0,$AL$28)</f>
        <v>0</v>
      </c>
      <c r="AM200" s="392"/>
      <c r="AN200" s="391">
        <f>IF(ISBLANK($AN$28),0,$AN$28)</f>
        <v>0</v>
      </c>
      <c r="AO200" s="392"/>
      <c r="AP200" s="391">
        <f>IF(ISBLANK($AP$28),0,$AP$28)</f>
        <v>0</v>
      </c>
      <c r="AQ200" s="392"/>
    </row>
    <row r="201" spans="1:43" s="110" customFormat="1" ht="0.75" customHeight="1">
      <c r="A201" s="274" t="s">
        <v>420</v>
      </c>
      <c r="B201" s="192" t="s">
        <v>567</v>
      </c>
      <c r="C201" s="241" t="s">
        <v>385</v>
      </c>
      <c r="D201" s="127">
        <v>43160</v>
      </c>
      <c r="E201" s="129">
        <v>42950</v>
      </c>
      <c r="F201" s="127">
        <v>43162</v>
      </c>
      <c r="G201" s="129">
        <v>42952</v>
      </c>
      <c r="H201" s="273" t="s">
        <v>386</v>
      </c>
      <c r="I201" s="240" t="s">
        <v>382</v>
      </c>
      <c r="J201" s="190">
        <v>43163</v>
      </c>
      <c r="K201" s="129">
        <v>42981</v>
      </c>
      <c r="L201" s="127"/>
      <c r="M201" s="129"/>
      <c r="N201" s="127"/>
      <c r="O201" s="129"/>
      <c r="P201" s="127">
        <v>43168</v>
      </c>
      <c r="Q201" s="129">
        <v>43112</v>
      </c>
      <c r="R201" s="127"/>
      <c r="S201" s="129"/>
      <c r="T201" s="127"/>
      <c r="U201" s="129"/>
      <c r="V201" s="127"/>
      <c r="W201" s="129"/>
      <c r="X201" s="127"/>
      <c r="Y201" s="126"/>
      <c r="Z201" s="175" t="s">
        <v>305</v>
      </c>
      <c r="AA201" s="275"/>
      <c r="AC201" s="198">
        <v>5</v>
      </c>
      <c r="AD201" s="391">
        <f>IF(ISBLANK($AD$29),0,$AD$29)</f>
        <v>0</v>
      </c>
      <c r="AE201" s="392"/>
      <c r="AF201" s="391">
        <f>IF(ISBLANK($AF$29),0,$AF$29)</f>
        <v>0</v>
      </c>
      <c r="AG201" s="392"/>
      <c r="AH201" s="391">
        <f>IF(ISBLANK($AH$29),0,$AH$29)</f>
        <v>0</v>
      </c>
      <c r="AI201" s="392"/>
      <c r="AJ201" s="391">
        <f>IF(ISBLANK($AJ$29),0,$AJ$29)</f>
        <v>0</v>
      </c>
      <c r="AK201" s="392"/>
      <c r="AL201" s="391">
        <f>IF(ISBLANK($AL$29),0,$AL$29)</f>
        <v>0</v>
      </c>
      <c r="AM201" s="392"/>
      <c r="AN201" s="391">
        <f>IF(ISBLANK($AN$29),0,$AN$29)</f>
        <v>0</v>
      </c>
      <c r="AO201" s="392"/>
      <c r="AP201" s="391">
        <f>IF(ISBLANK($AP$29),0,$AP$29)</f>
        <v>0</v>
      </c>
      <c r="AQ201" s="392"/>
    </row>
    <row r="202" spans="1:43" s="110" customFormat="1" ht="1.5" hidden="1" customHeight="1">
      <c r="A202" s="274"/>
      <c r="B202" s="192"/>
      <c r="C202" s="241">
        <f>$C$30</f>
        <v>0</v>
      </c>
      <c r="D202" s="127">
        <f t="shared" ref="D202:D206" si="121">J202-2</f>
        <v>26</v>
      </c>
      <c r="E202" s="129">
        <f t="shared" ref="E202:E206" si="122">IF(ISBLANK(D202),"",D202)</f>
        <v>26</v>
      </c>
      <c r="F202" s="127">
        <f t="shared" ref="F202:F206" si="123">J202-1</f>
        <v>27</v>
      </c>
      <c r="G202" s="129">
        <f t="shared" ref="G202:G206" si="124">IF(ISBLANK(F202),"",F202)</f>
        <v>27</v>
      </c>
      <c r="H202" s="273">
        <f>$H$30</f>
        <v>0</v>
      </c>
      <c r="I202" s="240">
        <f>$I$30</f>
        <v>0</v>
      </c>
      <c r="J202" s="190">
        <f t="shared" ref="J202:J206" si="125">J134+7</f>
        <v>28</v>
      </c>
      <c r="K202" s="129">
        <f t="shared" ref="K202:K206" si="126">IF(ISBLANK(J202),"",J202)</f>
        <v>28</v>
      </c>
      <c r="L202" s="127" t="str">
        <f>IF(AD202=0,"",$J$202+AD202)</f>
        <v/>
      </c>
      <c r="M202" s="129" t="str">
        <f t="shared" ref="M202:M206" si="127">IF(ISBLANK(L202),"",L202)</f>
        <v/>
      </c>
      <c r="N202" s="127" t="str">
        <f>IF(AF202=0,"",$J$202+AF202)</f>
        <v/>
      </c>
      <c r="O202" s="129" t="str">
        <f t="shared" ref="O202:O206" si="128">IF(ISBLANK(N202),"",N202)</f>
        <v/>
      </c>
      <c r="P202" s="127" t="str">
        <f>IF(AH202=0,"",$J$202+AH202)</f>
        <v/>
      </c>
      <c r="Q202" s="129" t="str">
        <f t="shared" ref="Q202:Q206" si="129">IF(ISBLANK(P202),"",P202)</f>
        <v/>
      </c>
      <c r="R202" s="127" t="str">
        <f>IF(AJ202=0,"",$J$202+AJ202)</f>
        <v/>
      </c>
      <c r="S202" s="129" t="str">
        <f t="shared" ref="S202:S206" si="130">IF(ISBLANK(R202),"",R202)</f>
        <v/>
      </c>
      <c r="T202" s="127" t="str">
        <f>IF(AL202=0,"",$J$202+AL202)</f>
        <v/>
      </c>
      <c r="U202" s="129" t="str">
        <f t="shared" ref="U202:U206" si="131">IF(ISBLANK(T202),"",T202)</f>
        <v/>
      </c>
      <c r="V202" s="127" t="str">
        <f>IF(AN202=0,"",$J$202+AN202)</f>
        <v/>
      </c>
      <c r="W202" s="129" t="str">
        <f t="shared" ref="W202:W206" si="132">IF(ISBLANK(V202),"",V202)</f>
        <v/>
      </c>
      <c r="X202" s="127" t="str">
        <f>IF(AP202=0,"",$J$202+AP202)</f>
        <v/>
      </c>
      <c r="Y202" s="126" t="str">
        <f t="shared" ref="Y202:Y206" si="133">IF(ISBLANK(X202),"",X202)</f>
        <v/>
      </c>
      <c r="Z202" s="175" t="s">
        <v>42</v>
      </c>
      <c r="AA202" s="275"/>
      <c r="AC202" s="198">
        <v>5</v>
      </c>
      <c r="AD202" s="390">
        <f>IF(ISBLANK($AD$30),0,$AD$30)</f>
        <v>0</v>
      </c>
      <c r="AE202" s="390"/>
      <c r="AF202" s="390">
        <f>IF(ISBLANK($AF$30),0,$AF$30)</f>
        <v>0</v>
      </c>
      <c r="AG202" s="390"/>
      <c r="AH202" s="390">
        <f>IF(ISBLANK($AH$30),0,$AH$30)</f>
        <v>0</v>
      </c>
      <c r="AI202" s="390"/>
      <c r="AJ202" s="390">
        <f>IF(ISBLANK($AJ$30),0,$AJ$30)</f>
        <v>0</v>
      </c>
      <c r="AK202" s="390"/>
      <c r="AL202" s="390">
        <f>IF(ISBLANK($AL$30),0,$AL$30)</f>
        <v>0</v>
      </c>
      <c r="AM202" s="390"/>
      <c r="AN202" s="390">
        <f>IF(ISBLANK($AN$30),0,$AN$30)</f>
        <v>0</v>
      </c>
      <c r="AO202" s="390"/>
      <c r="AP202" s="390">
        <f>IF(ISBLANK($AP$30),0,$AP$30)</f>
        <v>0</v>
      </c>
      <c r="AQ202" s="390"/>
    </row>
    <row r="203" spans="1:43" s="110" customFormat="1" ht="12" hidden="1" customHeight="1">
      <c r="A203" s="274"/>
      <c r="B203" s="192"/>
      <c r="C203" s="241">
        <f>$C$31</f>
        <v>0</v>
      </c>
      <c r="D203" s="127">
        <f t="shared" si="121"/>
        <v>26</v>
      </c>
      <c r="E203" s="129">
        <f t="shared" si="122"/>
        <v>26</v>
      </c>
      <c r="F203" s="127">
        <f t="shared" si="123"/>
        <v>27</v>
      </c>
      <c r="G203" s="129">
        <f t="shared" si="124"/>
        <v>27</v>
      </c>
      <c r="H203" s="273">
        <f>$H$31</f>
        <v>0</v>
      </c>
      <c r="I203" s="240">
        <f>$I$31</f>
        <v>0</v>
      </c>
      <c r="J203" s="190">
        <f t="shared" si="125"/>
        <v>28</v>
      </c>
      <c r="K203" s="129">
        <f t="shared" si="126"/>
        <v>28</v>
      </c>
      <c r="L203" s="127" t="str">
        <f>IF(AD203=0,"",$J$203+AD203)</f>
        <v/>
      </c>
      <c r="M203" s="129" t="str">
        <f t="shared" si="127"/>
        <v/>
      </c>
      <c r="N203" s="127" t="str">
        <f>IF(AF203=0,"",$J$203+AF203)</f>
        <v/>
      </c>
      <c r="O203" s="129" t="str">
        <f t="shared" si="128"/>
        <v/>
      </c>
      <c r="P203" s="127" t="str">
        <f>IF(AH203=0,"",$J$203+AH203)</f>
        <v/>
      </c>
      <c r="Q203" s="129" t="str">
        <f t="shared" si="129"/>
        <v/>
      </c>
      <c r="R203" s="127" t="str">
        <f>IF(AJ203=0,"",$J$203+AJ203)</f>
        <v/>
      </c>
      <c r="S203" s="129" t="str">
        <f t="shared" si="130"/>
        <v/>
      </c>
      <c r="T203" s="127" t="str">
        <f>IF(AL203=0,"",$J$203+AL203)</f>
        <v/>
      </c>
      <c r="U203" s="129" t="str">
        <f t="shared" si="131"/>
        <v/>
      </c>
      <c r="V203" s="127" t="str">
        <f>IF(AN203=0,"",$J$203+AN203)</f>
        <v/>
      </c>
      <c r="W203" s="129" t="str">
        <f t="shared" si="132"/>
        <v/>
      </c>
      <c r="X203" s="127" t="str">
        <f>IF(AP203=0,"",$J$203+AP203)</f>
        <v/>
      </c>
      <c r="Y203" s="126" t="str">
        <f t="shared" si="133"/>
        <v/>
      </c>
      <c r="Z203" s="175" t="s">
        <v>42</v>
      </c>
      <c r="AA203" s="275"/>
      <c r="AC203" s="198">
        <v>5</v>
      </c>
      <c r="AD203" s="393">
        <f>IF(ISBLANK($AD$31),0,$AD$31)</f>
        <v>0</v>
      </c>
      <c r="AE203" s="394"/>
      <c r="AF203" s="390">
        <f>IF(ISBLANK($AF$31),0,$AF$31)</f>
        <v>0</v>
      </c>
      <c r="AG203" s="390"/>
      <c r="AH203" s="390">
        <f>IF(ISBLANK($AH$30),0,$AH$31)</f>
        <v>0</v>
      </c>
      <c r="AI203" s="390"/>
      <c r="AJ203" s="390">
        <f>IF(ISBLANK($AJ$31),0,$AJ$31)</f>
        <v>0</v>
      </c>
      <c r="AK203" s="390"/>
      <c r="AL203" s="390">
        <f>IF(ISBLANK($AL$31),0,$AL$31)</f>
        <v>0</v>
      </c>
      <c r="AM203" s="390"/>
      <c r="AN203" s="390">
        <f>IF(ISBLANK($AN$31),0,$AN$31)</f>
        <v>0</v>
      </c>
      <c r="AO203" s="390"/>
      <c r="AP203" s="390">
        <f>IF(ISBLANK($AP$31),0,$AP$31)</f>
        <v>0</v>
      </c>
      <c r="AQ203" s="390"/>
    </row>
    <row r="204" spans="1:43" s="110" customFormat="1" ht="15.75" hidden="1" customHeight="1">
      <c r="A204" s="274"/>
      <c r="B204" s="192"/>
      <c r="C204" s="241">
        <f>$C$32</f>
        <v>0</v>
      </c>
      <c r="D204" s="127">
        <f t="shared" si="121"/>
        <v>26</v>
      </c>
      <c r="E204" s="129">
        <f t="shared" si="122"/>
        <v>26</v>
      </c>
      <c r="F204" s="127">
        <f t="shared" si="123"/>
        <v>27</v>
      </c>
      <c r="G204" s="129">
        <f t="shared" si="124"/>
        <v>27</v>
      </c>
      <c r="H204" s="273">
        <f>$H$32</f>
        <v>0</v>
      </c>
      <c r="I204" s="240">
        <f>$I$32</f>
        <v>0</v>
      </c>
      <c r="J204" s="190">
        <f t="shared" si="125"/>
        <v>28</v>
      </c>
      <c r="K204" s="129">
        <f t="shared" si="126"/>
        <v>28</v>
      </c>
      <c r="L204" s="127" t="str">
        <f>IF(AD204=0,"",$J$204+AD204)</f>
        <v/>
      </c>
      <c r="M204" s="129" t="str">
        <f t="shared" si="127"/>
        <v/>
      </c>
      <c r="N204" s="127" t="str">
        <f>IF(AF204=0,"",$J$204+AF204)</f>
        <v/>
      </c>
      <c r="O204" s="129" t="str">
        <f t="shared" si="128"/>
        <v/>
      </c>
      <c r="P204" s="127" t="str">
        <f>IF(AH204=0,"",$J$204+AH204)</f>
        <v/>
      </c>
      <c r="Q204" s="129" t="str">
        <f t="shared" si="129"/>
        <v/>
      </c>
      <c r="R204" s="127" t="str">
        <f>IF(AJ204=0,"",$J$204+AJ204)</f>
        <v/>
      </c>
      <c r="S204" s="129" t="str">
        <f t="shared" si="130"/>
        <v/>
      </c>
      <c r="T204" s="127" t="str">
        <f>IF(AL204=0,"",$J$204+AL204)</f>
        <v/>
      </c>
      <c r="U204" s="129" t="str">
        <f t="shared" si="131"/>
        <v/>
      </c>
      <c r="V204" s="127" t="str">
        <f>IF(AN204=0,"",$J$204+AN204)</f>
        <v/>
      </c>
      <c r="W204" s="129" t="str">
        <f t="shared" si="132"/>
        <v/>
      </c>
      <c r="X204" s="127" t="str">
        <f>IF(AP204=0,"",$J$204+AP204)</f>
        <v/>
      </c>
      <c r="Y204" s="126" t="str">
        <f t="shared" si="133"/>
        <v/>
      </c>
      <c r="Z204" s="175" t="s">
        <v>42</v>
      </c>
      <c r="AA204" s="275"/>
      <c r="AC204" s="198">
        <v>5</v>
      </c>
      <c r="AD204" s="390">
        <f>IF(ISBLANK($AD$32),0,$AD$32)</f>
        <v>0</v>
      </c>
      <c r="AE204" s="390"/>
      <c r="AF204" s="390">
        <f>IF(ISBLANK($AF$32),0,$AF$32)</f>
        <v>0</v>
      </c>
      <c r="AG204" s="390"/>
      <c r="AH204" s="390">
        <f>IF(ISBLANK($AH$32),0,$AH$32)</f>
        <v>0</v>
      </c>
      <c r="AI204" s="390"/>
      <c r="AJ204" s="390">
        <f>IF(ISBLANK($AJ$32),0,$AJ$32)</f>
        <v>0</v>
      </c>
      <c r="AK204" s="390"/>
      <c r="AL204" s="390">
        <f>IF(ISBLANK($AL$32),0,$AL$32)</f>
        <v>0</v>
      </c>
      <c r="AM204" s="390"/>
      <c r="AN204" s="390">
        <f>IF(ISBLANK($AN$32),0,$AN$32)</f>
        <v>0</v>
      </c>
      <c r="AO204" s="390"/>
      <c r="AP204" s="390">
        <f>IF(ISBLANK($AP$32),0,$AP$32)</f>
        <v>0</v>
      </c>
      <c r="AQ204" s="390"/>
    </row>
    <row r="205" spans="1:43" s="110" customFormat="1" ht="15.75" hidden="1" customHeight="1">
      <c r="A205" s="274"/>
      <c r="B205" s="123"/>
      <c r="C205" s="241">
        <f>$C$33</f>
        <v>0</v>
      </c>
      <c r="D205" s="127">
        <f t="shared" si="121"/>
        <v>12</v>
      </c>
      <c r="E205" s="129">
        <f t="shared" si="122"/>
        <v>12</v>
      </c>
      <c r="F205" s="127">
        <f t="shared" si="123"/>
        <v>13</v>
      </c>
      <c r="G205" s="129">
        <f t="shared" si="124"/>
        <v>13</v>
      </c>
      <c r="H205" s="273">
        <f>$H$33</f>
        <v>0</v>
      </c>
      <c r="I205" s="240">
        <f>$I$33</f>
        <v>0</v>
      </c>
      <c r="J205" s="190">
        <f t="shared" si="125"/>
        <v>14</v>
      </c>
      <c r="K205" s="129">
        <f t="shared" si="126"/>
        <v>14</v>
      </c>
      <c r="L205" s="127" t="str">
        <f>IF(AD205=0,"",$J$205+AD205)</f>
        <v/>
      </c>
      <c r="M205" s="129" t="str">
        <f t="shared" si="127"/>
        <v/>
      </c>
      <c r="N205" s="127" t="str">
        <f>IF(AF205=0,"",$J$205+AF205)</f>
        <v/>
      </c>
      <c r="O205" s="129" t="str">
        <f t="shared" si="128"/>
        <v/>
      </c>
      <c r="P205" s="127" t="str">
        <f>IF(AH205=0,"",$J$205+AH205)</f>
        <v/>
      </c>
      <c r="Q205" s="129" t="str">
        <f t="shared" si="129"/>
        <v/>
      </c>
      <c r="R205" s="127" t="str">
        <f>IF(AJ205=0,"",$J$205+AJ205)</f>
        <v/>
      </c>
      <c r="S205" s="129" t="str">
        <f t="shared" si="130"/>
        <v/>
      </c>
      <c r="T205" s="127" t="str">
        <f>IF(AL205=0,"",$J$205+AL205)</f>
        <v/>
      </c>
      <c r="U205" s="129" t="str">
        <f t="shared" si="131"/>
        <v/>
      </c>
      <c r="V205" s="127" t="str">
        <f>IF(AN205=0,"",$J$205+AN205)</f>
        <v/>
      </c>
      <c r="W205" s="129" t="str">
        <f t="shared" si="132"/>
        <v/>
      </c>
      <c r="X205" s="127" t="str">
        <f>IF(AP205=0,"",$J$205+AP205)</f>
        <v/>
      </c>
      <c r="Y205" s="126" t="str">
        <f t="shared" si="133"/>
        <v/>
      </c>
      <c r="Z205" s="175" t="s">
        <v>42</v>
      </c>
      <c r="AA205" s="275"/>
      <c r="AC205" s="198">
        <v>5</v>
      </c>
      <c r="AD205" s="390">
        <f>IF(ISBLANK($AD$33),0,$AD$33)</f>
        <v>0</v>
      </c>
      <c r="AE205" s="390"/>
      <c r="AF205" s="390">
        <f>IF(ISBLANK($AF$33),0,$AF$33)</f>
        <v>0</v>
      </c>
      <c r="AG205" s="390"/>
      <c r="AH205" s="390">
        <f>IF(ISBLANK($AH$33),0,$AH$33)</f>
        <v>0</v>
      </c>
      <c r="AI205" s="390"/>
      <c r="AJ205" s="390">
        <f>IF(ISBLANK($AJ$33),0,$AJ$33)</f>
        <v>0</v>
      </c>
      <c r="AK205" s="390"/>
      <c r="AL205" s="390">
        <f>IF(ISBLANK($AL$33),0,$AL$3)</f>
        <v>0</v>
      </c>
      <c r="AM205" s="390"/>
      <c r="AN205" s="390">
        <f>IF(ISBLANK($AN$33),0,$AN$33)</f>
        <v>0</v>
      </c>
      <c r="AO205" s="390"/>
      <c r="AP205" s="390">
        <f>IF(ISBLANK($AP$33),0,$AP$33)</f>
        <v>0</v>
      </c>
      <c r="AQ205" s="390"/>
    </row>
    <row r="206" spans="1:43" s="250" customFormat="1" ht="15" hidden="1" customHeight="1" thickBot="1">
      <c r="A206" s="279"/>
      <c r="B206" s="242"/>
      <c r="C206" s="243">
        <f>$C$34</f>
        <v>0</v>
      </c>
      <c r="D206" s="146">
        <f t="shared" si="121"/>
        <v>42761</v>
      </c>
      <c r="E206" s="161">
        <f t="shared" si="122"/>
        <v>42761</v>
      </c>
      <c r="F206" s="146">
        <f t="shared" si="123"/>
        <v>42762</v>
      </c>
      <c r="G206" s="161">
        <f t="shared" si="124"/>
        <v>42762</v>
      </c>
      <c r="H206" s="272">
        <f>$H$34</f>
        <v>0</v>
      </c>
      <c r="I206" s="244">
        <f>$I$34</f>
        <v>0</v>
      </c>
      <c r="J206" s="146">
        <f t="shared" si="125"/>
        <v>42763</v>
      </c>
      <c r="K206" s="161">
        <f t="shared" si="126"/>
        <v>42763</v>
      </c>
      <c r="L206" s="146" t="str">
        <f>IF(AD206=0,"",$J$206+AD206)</f>
        <v/>
      </c>
      <c r="M206" s="161" t="str">
        <f t="shared" si="127"/>
        <v/>
      </c>
      <c r="N206" s="146" t="str">
        <f>IF(AF206=0,"",$J$206+AF206)</f>
        <v/>
      </c>
      <c r="O206" s="161" t="str">
        <f t="shared" si="128"/>
        <v/>
      </c>
      <c r="P206" s="146" t="str">
        <f>IF(AH206=0,"",$J$206+AH206)</f>
        <v/>
      </c>
      <c r="Q206" s="161" t="str">
        <f t="shared" si="129"/>
        <v/>
      </c>
      <c r="R206" s="146" t="str">
        <f>IF(AJ206=0,"",$J$206+AJ206)</f>
        <v/>
      </c>
      <c r="S206" s="161" t="str">
        <f t="shared" si="130"/>
        <v/>
      </c>
      <c r="T206" s="146" t="str">
        <f>IF(AL206=0,"",$J$206+AL206)</f>
        <v/>
      </c>
      <c r="U206" s="161" t="str">
        <f t="shared" si="131"/>
        <v/>
      </c>
      <c r="V206" s="146" t="str">
        <f>IF(AN206=0,"",$J$206+AN206)</f>
        <v/>
      </c>
      <c r="W206" s="161" t="str">
        <f t="shared" si="132"/>
        <v/>
      </c>
      <c r="X206" s="146" t="str">
        <f>IF(AP206=0,"",$J$206+AP206)</f>
        <v/>
      </c>
      <c r="Y206" s="145" t="str">
        <f t="shared" si="133"/>
        <v/>
      </c>
      <c r="Z206" s="180" t="s">
        <v>42</v>
      </c>
      <c r="AA206" s="277"/>
      <c r="AC206" s="198">
        <v>5</v>
      </c>
      <c r="AD206" s="390">
        <f>IF(ISBLANK($AD$34),0,$AD$34)</f>
        <v>0</v>
      </c>
      <c r="AE206" s="390"/>
      <c r="AF206" s="390">
        <f>IF(ISBLANK($AF$34),0,$AF$34)</f>
        <v>0</v>
      </c>
      <c r="AG206" s="390"/>
      <c r="AH206" s="390">
        <f>IF(ISBLANK($AH$34),0,$AH$34)</f>
        <v>0</v>
      </c>
      <c r="AI206" s="390"/>
      <c r="AJ206" s="390">
        <f>IF(ISBLANK($AJ$34),0,$AJ$34)</f>
        <v>0</v>
      </c>
      <c r="AK206" s="390"/>
      <c r="AL206" s="390">
        <f>IF(ISBLANK($AL$34),0,$AL$34)</f>
        <v>0</v>
      </c>
      <c r="AM206" s="390"/>
      <c r="AN206" s="390">
        <f>IF(ISBLANK($AN$34),0,$AN$34)</f>
        <v>0</v>
      </c>
      <c r="AO206" s="390"/>
      <c r="AP206" s="390">
        <f>IF(ISBLANK($AP$34),0,$AP$34)</f>
        <v>0</v>
      </c>
      <c r="AQ206" s="390"/>
    </row>
    <row r="208" spans="1:43" s="111" customFormat="1" ht="15" customHeight="1">
      <c r="A208" s="111" t="s">
        <v>75</v>
      </c>
      <c r="B208" s="147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81"/>
      <c r="AB208" s="112"/>
      <c r="AC208" s="112"/>
      <c r="AD208" s="119"/>
      <c r="AE208" s="119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</row>
    <row r="209" spans="1:43" s="111" customFormat="1" ht="15" customHeight="1">
      <c r="A209" s="149"/>
      <c r="B209" s="147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81"/>
      <c r="AB209" s="112"/>
      <c r="AC209" s="112"/>
      <c r="AD209" s="119"/>
      <c r="AE209" s="119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</row>
    <row r="210" spans="1:43" s="111" customFormat="1" ht="15" customHeight="1">
      <c r="A210" s="150" t="s">
        <v>76</v>
      </c>
      <c r="B210" s="147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81"/>
      <c r="AB210" s="112"/>
      <c r="AC210" s="112"/>
      <c r="AD210" s="119"/>
      <c r="AE210" s="119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</row>
    <row r="211" spans="1:43" s="111" customFormat="1" ht="15" customHeight="1">
      <c r="A211" s="151" t="s">
        <v>80</v>
      </c>
      <c r="B211" s="152" t="s">
        <v>77</v>
      </c>
      <c r="C211" s="151" t="s">
        <v>78</v>
      </c>
      <c r="D211" s="111" t="s">
        <v>357</v>
      </c>
      <c r="E211" s="148"/>
      <c r="F211" s="148"/>
      <c r="G211" s="162" t="s">
        <v>79</v>
      </c>
      <c r="H211" s="163" t="s">
        <v>358</v>
      </c>
      <c r="I211" s="151"/>
      <c r="J211" s="164"/>
      <c r="K211" s="165"/>
      <c r="L211" s="148"/>
      <c r="M211" s="148"/>
      <c r="N211" s="195" t="s">
        <v>359</v>
      </c>
      <c r="O211" s="151"/>
      <c r="P211" s="151"/>
      <c r="Q211" s="153"/>
      <c r="S211" s="151"/>
      <c r="T211" s="170"/>
      <c r="U211" s="170"/>
      <c r="V211" s="170"/>
      <c r="W211" s="170"/>
      <c r="X211" s="170"/>
      <c r="Y211" s="170"/>
      <c r="Z211" s="170"/>
      <c r="AA211" s="182"/>
      <c r="AB211" s="112"/>
      <c r="AC211" s="112"/>
      <c r="AD211" s="119"/>
      <c r="AE211" s="119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</row>
    <row r="212" spans="1:43" s="111" customFormat="1" ht="15" customHeight="1">
      <c r="A212" s="151"/>
      <c r="B212" s="154"/>
      <c r="C212" s="148"/>
      <c r="D212" s="155"/>
      <c r="E212" s="155"/>
      <c r="F212" s="155"/>
      <c r="G212" s="162"/>
      <c r="H212" s="163"/>
      <c r="I212" s="155"/>
      <c r="J212" s="155"/>
      <c r="K212" s="155"/>
      <c r="L212" s="148"/>
      <c r="M212" s="155"/>
      <c r="N212" s="19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83"/>
      <c r="AB212" s="112"/>
      <c r="AD212" s="119"/>
      <c r="AE212" s="119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</row>
    <row r="213" spans="1:43" s="111" customFormat="1" ht="15" customHeight="1">
      <c r="B213" s="152"/>
      <c r="C213" s="151"/>
      <c r="D213" s="151"/>
      <c r="E213" s="148"/>
      <c r="F213" s="148"/>
      <c r="G213" s="151"/>
      <c r="H213" s="151"/>
      <c r="I213" s="151"/>
      <c r="J213" s="148"/>
      <c r="K213" s="166"/>
      <c r="L213" s="148"/>
      <c r="M213" s="148"/>
      <c r="N213" s="153"/>
      <c r="O213" s="151"/>
      <c r="P213" s="151"/>
      <c r="Q213" s="153"/>
      <c r="T213" s="171"/>
      <c r="U213" s="171"/>
      <c r="V213" s="171"/>
      <c r="W213" s="171"/>
      <c r="X213" s="171"/>
      <c r="Y213" s="171"/>
      <c r="Z213" s="171"/>
      <c r="AA213" s="184"/>
      <c r="AC213" s="112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</row>
    <row r="216" spans="1:43" ht="15" customHeight="1">
      <c r="A216" s="156"/>
    </row>
    <row r="217" spans="1:43" ht="15" customHeight="1">
      <c r="A217" s="185" t="s">
        <v>81</v>
      </c>
    </row>
    <row r="218" spans="1:43" ht="15" customHeight="1">
      <c r="A218" s="185" t="s">
        <v>82</v>
      </c>
    </row>
    <row r="219" spans="1:43" ht="15" customHeight="1">
      <c r="A219" s="185" t="s">
        <v>83</v>
      </c>
    </row>
    <row r="220" spans="1:43" ht="15" customHeight="1">
      <c r="A220" s="185" t="s">
        <v>84</v>
      </c>
    </row>
    <row r="221" spans="1:43" ht="15" customHeight="1">
      <c r="A221" s="185" t="s">
        <v>85</v>
      </c>
    </row>
    <row r="222" spans="1:43" ht="15" customHeight="1">
      <c r="A222" s="196" t="s">
        <v>86</v>
      </c>
    </row>
    <row r="223" spans="1:43" ht="15" customHeight="1">
      <c r="A223" s="196" t="s">
        <v>342</v>
      </c>
    </row>
    <row r="224" spans="1:43" ht="15" customHeight="1">
      <c r="A224" s="185" t="s">
        <v>58</v>
      </c>
    </row>
    <row r="225" spans="1:3" ht="15" customHeight="1">
      <c r="A225" s="185" t="s">
        <v>87</v>
      </c>
    </row>
    <row r="226" spans="1:3" ht="15" customHeight="1">
      <c r="A226" s="185" t="s">
        <v>88</v>
      </c>
      <c r="C226" s="112"/>
    </row>
    <row r="227" spans="1:3" ht="15" customHeight="1">
      <c r="A227" s="185" t="s">
        <v>89</v>
      </c>
      <c r="C227" s="112"/>
    </row>
    <row r="228" spans="1:3" ht="15" customHeight="1">
      <c r="A228" s="185" t="s">
        <v>339</v>
      </c>
      <c r="C228" s="112"/>
    </row>
    <row r="229" spans="1:3" ht="15" customHeight="1">
      <c r="A229" s="185" t="s">
        <v>90</v>
      </c>
      <c r="C229" s="111"/>
    </row>
    <row r="230" spans="1:3" ht="15" customHeight="1">
      <c r="A230" s="185" t="s">
        <v>48</v>
      </c>
      <c r="C230" s="111"/>
    </row>
    <row r="231" spans="1:3" ht="15" customHeight="1">
      <c r="A231" s="185" t="s">
        <v>57</v>
      </c>
      <c r="C231" s="111"/>
    </row>
    <row r="232" spans="1:3" ht="15" customHeight="1">
      <c r="A232" s="185" t="s">
        <v>349</v>
      </c>
      <c r="C232" s="111"/>
    </row>
    <row r="233" spans="1:3" ht="15" customHeight="1">
      <c r="A233" s="185" t="s">
        <v>344</v>
      </c>
      <c r="C233" s="111"/>
    </row>
    <row r="234" spans="1:3" ht="15" customHeight="1">
      <c r="A234" s="185" t="s">
        <v>352</v>
      </c>
      <c r="C234" s="111"/>
    </row>
    <row r="235" spans="1:3" ht="15" customHeight="1">
      <c r="A235" s="185" t="s">
        <v>91</v>
      </c>
    </row>
    <row r="236" spans="1:3" ht="15" customHeight="1">
      <c r="A236" s="185" t="s">
        <v>92</v>
      </c>
      <c r="C236" s="151"/>
    </row>
    <row r="237" spans="1:3" ht="15" customHeight="1">
      <c r="A237" s="185" t="s">
        <v>93</v>
      </c>
      <c r="C237" s="151"/>
    </row>
    <row r="238" spans="1:3" ht="15" customHeight="1">
      <c r="A238" s="185" t="s">
        <v>94</v>
      </c>
      <c r="C238" s="151"/>
    </row>
    <row r="239" spans="1:3" ht="15" customHeight="1">
      <c r="A239" s="185" t="s">
        <v>95</v>
      </c>
      <c r="C239" s="151"/>
    </row>
    <row r="240" spans="1:3" ht="15" customHeight="1">
      <c r="A240" s="185" t="s">
        <v>96</v>
      </c>
      <c r="C240" s="111"/>
    </row>
    <row r="241" spans="1:3" ht="15" customHeight="1">
      <c r="A241" s="185" t="s">
        <v>97</v>
      </c>
    </row>
    <row r="242" spans="1:3" ht="15" customHeight="1">
      <c r="A242" s="185" t="s">
        <v>98</v>
      </c>
      <c r="C242" s="151"/>
    </row>
    <row r="243" spans="1:3" ht="15" customHeight="1">
      <c r="A243" s="185" t="s">
        <v>44</v>
      </c>
    </row>
    <row r="244" spans="1:3" ht="15" customHeight="1">
      <c r="A244" s="185" t="s">
        <v>99</v>
      </c>
      <c r="C244" s="112"/>
    </row>
    <row r="245" spans="1:3" ht="15" customHeight="1">
      <c r="A245" s="185" t="s">
        <v>100</v>
      </c>
      <c r="C245" s="112"/>
    </row>
    <row r="246" spans="1:3" ht="15" customHeight="1">
      <c r="A246" s="185" t="s">
        <v>101</v>
      </c>
      <c r="C246" s="111"/>
    </row>
    <row r="247" spans="1:3" ht="15" customHeight="1">
      <c r="A247" s="185" t="s">
        <v>102</v>
      </c>
      <c r="C247" s="112"/>
    </row>
    <row r="248" spans="1:3" ht="15" customHeight="1">
      <c r="A248" s="185" t="s">
        <v>66</v>
      </c>
      <c r="C248" s="111"/>
    </row>
    <row r="249" spans="1:3" ht="15" customHeight="1">
      <c r="A249" s="185" t="s">
        <v>103</v>
      </c>
    </row>
    <row r="250" spans="1:3" ht="15" customHeight="1">
      <c r="A250" s="185" t="s">
        <v>47</v>
      </c>
    </row>
    <row r="251" spans="1:3" ht="15" customHeight="1">
      <c r="A251" s="185" t="s">
        <v>49</v>
      </c>
    </row>
    <row r="252" spans="1:3" ht="15" customHeight="1">
      <c r="A252" s="185" t="s">
        <v>104</v>
      </c>
    </row>
    <row r="253" spans="1:3" ht="15" customHeight="1">
      <c r="A253" s="185" t="s">
        <v>105</v>
      </c>
      <c r="C253" s="111"/>
    </row>
    <row r="254" spans="1:3" ht="15" customHeight="1">
      <c r="A254" s="185" t="s">
        <v>338</v>
      </c>
      <c r="C254" s="111"/>
    </row>
    <row r="255" spans="1:3" ht="15" customHeight="1">
      <c r="A255" s="185" t="s">
        <v>356</v>
      </c>
      <c r="C255" s="111"/>
    </row>
    <row r="256" spans="1:3" ht="15" customHeight="1">
      <c r="A256" s="185" t="s">
        <v>337</v>
      </c>
      <c r="C256" s="111"/>
    </row>
    <row r="257" spans="1:3" ht="15" customHeight="1">
      <c r="A257" s="185" t="s">
        <v>350</v>
      </c>
      <c r="C257" s="111"/>
    </row>
    <row r="258" spans="1:3" ht="15" customHeight="1">
      <c r="A258" s="185" t="s">
        <v>353</v>
      </c>
      <c r="C258" s="111"/>
    </row>
    <row r="259" spans="1:3" ht="15" customHeight="1">
      <c r="A259" s="185" t="s">
        <v>343</v>
      </c>
      <c r="C259" s="111"/>
    </row>
    <row r="260" spans="1:3" ht="15" customHeight="1">
      <c r="A260" s="185" t="s">
        <v>351</v>
      </c>
      <c r="C260" s="111"/>
    </row>
    <row r="261" spans="1:3" ht="15" customHeight="1">
      <c r="A261" s="185" t="s">
        <v>106</v>
      </c>
      <c r="C261" s="111"/>
    </row>
    <row r="262" spans="1:3" ht="15" customHeight="1">
      <c r="A262" s="185" t="s">
        <v>107</v>
      </c>
    </row>
    <row r="263" spans="1:3" ht="15" customHeight="1">
      <c r="A263" s="185" t="s">
        <v>108</v>
      </c>
    </row>
    <row r="264" spans="1:3" ht="15" customHeight="1">
      <c r="A264" s="185" t="s">
        <v>109</v>
      </c>
    </row>
    <row r="265" spans="1:3" ht="15" customHeight="1">
      <c r="A265" s="185" t="s">
        <v>110</v>
      </c>
    </row>
    <row r="266" spans="1:3" ht="15" customHeight="1">
      <c r="A266" s="185" t="s">
        <v>111</v>
      </c>
    </row>
    <row r="267" spans="1:3" ht="15" customHeight="1">
      <c r="A267" s="185" t="s">
        <v>112</v>
      </c>
    </row>
    <row r="268" spans="1:3" ht="15" customHeight="1">
      <c r="A268" s="185" t="s">
        <v>113</v>
      </c>
      <c r="C268" s="111"/>
    </row>
    <row r="269" spans="1:3" ht="15" customHeight="1">
      <c r="A269" s="185" t="s">
        <v>114</v>
      </c>
    </row>
    <row r="270" spans="1:3" ht="15" customHeight="1">
      <c r="A270" s="185" t="s">
        <v>115</v>
      </c>
    </row>
    <row r="271" spans="1:3" ht="15" customHeight="1">
      <c r="A271" s="185" t="s">
        <v>116</v>
      </c>
      <c r="C271" s="151"/>
    </row>
    <row r="272" spans="1:3" ht="15" customHeight="1">
      <c r="A272" s="185" t="s">
        <v>117</v>
      </c>
      <c r="C272" s="112"/>
    </row>
    <row r="273" spans="1:4" ht="15" customHeight="1">
      <c r="A273" s="185" t="s">
        <v>118</v>
      </c>
      <c r="C273" s="111"/>
    </row>
    <row r="274" spans="1:4" ht="15" customHeight="1">
      <c r="A274" s="185" t="s">
        <v>119</v>
      </c>
      <c r="C274" s="111"/>
    </row>
    <row r="275" spans="1:4" ht="15" customHeight="1">
      <c r="A275" s="185" t="s">
        <v>120</v>
      </c>
      <c r="C275" s="111"/>
    </row>
    <row r="276" spans="1:4" ht="15" customHeight="1">
      <c r="A276" s="185" t="s">
        <v>346</v>
      </c>
      <c r="C276" s="111"/>
    </row>
    <row r="277" spans="1:4" ht="15" customHeight="1">
      <c r="A277" s="185" t="s">
        <v>121</v>
      </c>
      <c r="C277" s="111"/>
    </row>
    <row r="278" spans="1:4" ht="15" customHeight="1">
      <c r="A278" s="185" t="s">
        <v>122</v>
      </c>
      <c r="C278" s="151"/>
    </row>
    <row r="279" spans="1:4" ht="15" customHeight="1">
      <c r="A279" s="185" t="s">
        <v>123</v>
      </c>
      <c r="C279" s="112"/>
    </row>
    <row r="280" spans="1:4" ht="15" customHeight="1">
      <c r="A280" s="185" t="s">
        <v>335</v>
      </c>
    </row>
    <row r="281" spans="1:4" ht="15" customHeight="1">
      <c r="A281" s="185" t="s">
        <v>347</v>
      </c>
    </row>
    <row r="282" spans="1:4" ht="15" customHeight="1">
      <c r="A282" s="185" t="s">
        <v>124</v>
      </c>
    </row>
    <row r="283" spans="1:4" ht="15" customHeight="1">
      <c r="A283" s="185" t="s">
        <v>348</v>
      </c>
    </row>
    <row r="284" spans="1:4" ht="15" customHeight="1">
      <c r="A284" s="185" t="s">
        <v>50</v>
      </c>
      <c r="D284" s="186"/>
    </row>
    <row r="285" spans="1:4" ht="15" customHeight="1">
      <c r="A285" s="185" t="s">
        <v>125</v>
      </c>
    </row>
    <row r="286" spans="1:4" ht="15" customHeight="1">
      <c r="A286" s="185" t="s">
        <v>126</v>
      </c>
      <c r="D286" s="186"/>
    </row>
    <row r="287" spans="1:4" ht="15" customHeight="1">
      <c r="A287" s="185" t="s">
        <v>336</v>
      </c>
      <c r="D287" s="186"/>
    </row>
    <row r="288" spans="1:4" ht="15" customHeight="1">
      <c r="A288" s="185" t="s">
        <v>59</v>
      </c>
      <c r="D288" s="186"/>
    </row>
    <row r="289" spans="1:3" ht="15" customHeight="1">
      <c r="A289" s="185" t="s">
        <v>65</v>
      </c>
      <c r="C289" s="111"/>
    </row>
    <row r="290" spans="1:3" ht="15" customHeight="1">
      <c r="A290" s="185" t="s">
        <v>127</v>
      </c>
    </row>
    <row r="291" spans="1:3" ht="15" customHeight="1">
      <c r="A291" s="185" t="s">
        <v>60</v>
      </c>
      <c r="C291" s="111"/>
    </row>
    <row r="292" spans="1:3" ht="15" customHeight="1">
      <c r="A292" s="185" t="s">
        <v>62</v>
      </c>
    </row>
    <row r="293" spans="1:3" ht="15" customHeight="1">
      <c r="A293" s="185" t="s">
        <v>128</v>
      </c>
    </row>
    <row r="294" spans="1:3" ht="15" customHeight="1">
      <c r="A294" s="185" t="s">
        <v>341</v>
      </c>
    </row>
    <row r="295" spans="1:3" ht="15" customHeight="1">
      <c r="A295" s="185" t="s">
        <v>354</v>
      </c>
    </row>
    <row r="296" spans="1:3" ht="15" customHeight="1">
      <c r="A296" s="185" t="s">
        <v>345</v>
      </c>
    </row>
    <row r="297" spans="1:3" ht="15" customHeight="1">
      <c r="A297" s="185" t="s">
        <v>355</v>
      </c>
    </row>
    <row r="298" spans="1:3" ht="15" customHeight="1">
      <c r="A298" s="185" t="s">
        <v>340</v>
      </c>
    </row>
    <row r="299" spans="1:3" ht="15" customHeight="1">
      <c r="A299" s="185" t="s">
        <v>73</v>
      </c>
    </row>
    <row r="300" spans="1:3" ht="15" customHeight="1">
      <c r="A300" s="185" t="s">
        <v>129</v>
      </c>
      <c r="C300" s="111"/>
    </row>
    <row r="301" spans="1:3" ht="15" customHeight="1">
      <c r="A301" s="185" t="s">
        <v>130</v>
      </c>
      <c r="C301" s="111"/>
    </row>
    <row r="302" spans="1:3" ht="15" customHeight="1">
      <c r="A302" s="185" t="s">
        <v>131</v>
      </c>
      <c r="C302" s="111"/>
    </row>
    <row r="303" spans="1:3" ht="15" customHeight="1">
      <c r="A303" s="185" t="s">
        <v>132</v>
      </c>
      <c r="C303" s="111"/>
    </row>
    <row r="304" spans="1:3" ht="15" customHeight="1">
      <c r="A304" s="185" t="s">
        <v>133</v>
      </c>
      <c r="C304" s="112"/>
    </row>
    <row r="305" spans="1:3" ht="15" customHeight="1">
      <c r="A305" s="185"/>
      <c r="C305" s="112"/>
    </row>
    <row r="306" spans="1:3" ht="15" customHeight="1">
      <c r="A306" s="196" t="s">
        <v>134</v>
      </c>
    </row>
    <row r="307" spans="1:3" ht="15" customHeight="1">
      <c r="A307" s="185" t="s">
        <v>135</v>
      </c>
    </row>
    <row r="308" spans="1:3" ht="15" customHeight="1">
      <c r="A308" s="185" t="s">
        <v>306</v>
      </c>
    </row>
    <row r="309" spans="1:3" ht="15" customHeight="1">
      <c r="A309" s="185" t="s">
        <v>136</v>
      </c>
    </row>
    <row r="310" spans="1:3" ht="15" customHeight="1">
      <c r="A310" s="185" t="s">
        <v>41</v>
      </c>
    </row>
    <row r="311" spans="1:3" ht="15" customHeight="1">
      <c r="A311" s="185" t="s">
        <v>29</v>
      </c>
    </row>
    <row r="312" spans="1:3" ht="15" customHeight="1">
      <c r="A312" s="185" t="s">
        <v>137</v>
      </c>
    </row>
    <row r="313" spans="1:3" ht="15" customHeight="1">
      <c r="A313" s="185" t="s">
        <v>39</v>
      </c>
    </row>
    <row r="314" spans="1:3" ht="15" customHeight="1">
      <c r="A314" s="185" t="s">
        <v>138</v>
      </c>
    </row>
    <row r="315" spans="1:3" ht="15" customHeight="1">
      <c r="A315" s="185" t="s">
        <v>37</v>
      </c>
    </row>
    <row r="316" spans="1:3" ht="15" customHeight="1">
      <c r="A316" s="185" t="s">
        <v>139</v>
      </c>
    </row>
    <row r="317" spans="1:3" ht="15" customHeight="1">
      <c r="A317" s="185" t="s">
        <v>32</v>
      </c>
    </row>
    <row r="318" spans="1:3" ht="15" customHeight="1">
      <c r="A318" s="185" t="s">
        <v>140</v>
      </c>
    </row>
    <row r="319" spans="1:3" ht="15" customHeight="1">
      <c r="A319" s="185" t="s">
        <v>34</v>
      </c>
    </row>
    <row r="320" spans="1:3" ht="15" customHeight="1">
      <c r="A320" s="187"/>
    </row>
  </sheetData>
  <sortState ref="A35:AA199">
    <sortCondition ref="J35:J199"/>
  </sortState>
  <mergeCells count="1116">
    <mergeCell ref="AD201:AE201"/>
    <mergeCell ref="AF201:AG201"/>
    <mergeCell ref="AH201:AI201"/>
    <mergeCell ref="AD205:AE205"/>
    <mergeCell ref="AF205:AG205"/>
    <mergeCell ref="AH205:AI205"/>
    <mergeCell ref="AJ205:AK205"/>
    <mergeCell ref="AL205:AM205"/>
    <mergeCell ref="AN205:AO205"/>
    <mergeCell ref="AP205:AQ205"/>
    <mergeCell ref="AD206:AE206"/>
    <mergeCell ref="AF206:AG206"/>
    <mergeCell ref="AH206:AI206"/>
    <mergeCell ref="AJ206:AK206"/>
    <mergeCell ref="AL206:AM206"/>
    <mergeCell ref="AN206:AO206"/>
    <mergeCell ref="AP206:AQ206"/>
    <mergeCell ref="AD203:AE203"/>
    <mergeCell ref="AF203:AG203"/>
    <mergeCell ref="AH203:AI203"/>
    <mergeCell ref="AJ203:AK203"/>
    <mergeCell ref="AL203:AM203"/>
    <mergeCell ref="AN203:AO203"/>
    <mergeCell ref="AP203:AQ203"/>
    <mergeCell ref="AD204:AE204"/>
    <mergeCell ref="AF204:AG204"/>
    <mergeCell ref="AH204:AI204"/>
    <mergeCell ref="AJ204:AK204"/>
    <mergeCell ref="AL204:AM204"/>
    <mergeCell ref="AN204:AO204"/>
    <mergeCell ref="AP204:AQ204"/>
    <mergeCell ref="AJ201:AK201"/>
    <mergeCell ref="AL201:AM201"/>
    <mergeCell ref="AN201:AO201"/>
    <mergeCell ref="AP201:AQ201"/>
    <mergeCell ref="AD202:AE202"/>
    <mergeCell ref="AF202:AG202"/>
    <mergeCell ref="AH202:AI202"/>
    <mergeCell ref="AJ202:AK202"/>
    <mergeCell ref="AL202:AM202"/>
    <mergeCell ref="AN202:AO202"/>
    <mergeCell ref="AP202:AQ202"/>
    <mergeCell ref="AD143:AE143"/>
    <mergeCell ref="AF143:AG143"/>
    <mergeCell ref="AH143:AI143"/>
    <mergeCell ref="AJ143:AK143"/>
    <mergeCell ref="AL143:AM143"/>
    <mergeCell ref="AN143:AO143"/>
    <mergeCell ref="AP143:AQ143"/>
    <mergeCell ref="AD200:AE200"/>
    <mergeCell ref="AF200:AG200"/>
    <mergeCell ref="AH200:AI200"/>
    <mergeCell ref="AJ200:AK200"/>
    <mergeCell ref="AL200:AM200"/>
    <mergeCell ref="AN200:AO200"/>
    <mergeCell ref="AP200:AQ200"/>
    <mergeCell ref="AD149:AE149"/>
    <mergeCell ref="AF149:AG149"/>
    <mergeCell ref="AH149:AI149"/>
    <mergeCell ref="AJ149:AK149"/>
    <mergeCell ref="AL149:AM149"/>
    <mergeCell ref="AN149:AO149"/>
    <mergeCell ref="AP149:AQ149"/>
    <mergeCell ref="AL150:AM150"/>
    <mergeCell ref="AD137:AE137"/>
    <mergeCell ref="AF137:AG137"/>
    <mergeCell ref="AH137:AI137"/>
    <mergeCell ref="AJ137:AK137"/>
    <mergeCell ref="AL137:AM137"/>
    <mergeCell ref="AN137:AO137"/>
    <mergeCell ref="AP137:AQ137"/>
    <mergeCell ref="AD138:AE138"/>
    <mergeCell ref="AF138:AG138"/>
    <mergeCell ref="AH138:AI138"/>
    <mergeCell ref="AJ138:AK138"/>
    <mergeCell ref="AL138:AM138"/>
    <mergeCell ref="AN138:AO138"/>
    <mergeCell ref="AP138:AQ138"/>
    <mergeCell ref="AD135:AE135"/>
    <mergeCell ref="AF135:AG135"/>
    <mergeCell ref="AH135:AI135"/>
    <mergeCell ref="AJ135:AK135"/>
    <mergeCell ref="AL135:AM135"/>
    <mergeCell ref="AN135:AO135"/>
    <mergeCell ref="AP135:AQ135"/>
    <mergeCell ref="AD136:AE136"/>
    <mergeCell ref="AF136:AG136"/>
    <mergeCell ref="AH136:AI136"/>
    <mergeCell ref="AJ136:AK136"/>
    <mergeCell ref="AL136:AM136"/>
    <mergeCell ref="AN136:AO136"/>
    <mergeCell ref="AP136:AQ136"/>
    <mergeCell ref="AD133:AE133"/>
    <mergeCell ref="AF133:AG133"/>
    <mergeCell ref="AH133:AI133"/>
    <mergeCell ref="AJ133:AK133"/>
    <mergeCell ref="AL133:AM133"/>
    <mergeCell ref="AN133:AO133"/>
    <mergeCell ref="AP133:AQ133"/>
    <mergeCell ref="AD134:AE134"/>
    <mergeCell ref="AF134:AG134"/>
    <mergeCell ref="AH134:AI134"/>
    <mergeCell ref="AJ134:AK134"/>
    <mergeCell ref="AL134:AM134"/>
    <mergeCell ref="AN134:AO134"/>
    <mergeCell ref="AP134:AQ134"/>
    <mergeCell ref="AD117:AE117"/>
    <mergeCell ref="AF117:AG117"/>
    <mergeCell ref="AH117:AI117"/>
    <mergeCell ref="AJ117:AK117"/>
    <mergeCell ref="AL117:AM117"/>
    <mergeCell ref="AN117:AO117"/>
    <mergeCell ref="AP117:AQ117"/>
    <mergeCell ref="AD132:AE132"/>
    <mergeCell ref="AF132:AG132"/>
    <mergeCell ref="AH132:AI132"/>
    <mergeCell ref="AJ132:AK132"/>
    <mergeCell ref="AL132:AM132"/>
    <mergeCell ref="AN132:AO132"/>
    <mergeCell ref="AP132:AQ132"/>
    <mergeCell ref="AD122:AE122"/>
    <mergeCell ref="AF122:AG122"/>
    <mergeCell ref="AH122:AI122"/>
    <mergeCell ref="AJ122:AK122"/>
    <mergeCell ref="AD111:AE111"/>
    <mergeCell ref="AF111:AG111"/>
    <mergeCell ref="AH111:AI111"/>
    <mergeCell ref="AJ111:AK111"/>
    <mergeCell ref="AL111:AM111"/>
    <mergeCell ref="AN111:AO111"/>
    <mergeCell ref="AP111:AQ111"/>
    <mergeCell ref="AD112:AE112"/>
    <mergeCell ref="AF112:AG112"/>
    <mergeCell ref="AH112:AI112"/>
    <mergeCell ref="AJ112:AK112"/>
    <mergeCell ref="AL112:AM112"/>
    <mergeCell ref="AN112:AO112"/>
    <mergeCell ref="AP112:AQ112"/>
    <mergeCell ref="AD109:AE109"/>
    <mergeCell ref="AF109:AG109"/>
    <mergeCell ref="AH109:AI109"/>
    <mergeCell ref="AJ109:AK109"/>
    <mergeCell ref="AL109:AM109"/>
    <mergeCell ref="AN109:AO109"/>
    <mergeCell ref="AP109:AQ109"/>
    <mergeCell ref="AD110:AE110"/>
    <mergeCell ref="AF110:AG110"/>
    <mergeCell ref="AH110:AI110"/>
    <mergeCell ref="AJ110:AK110"/>
    <mergeCell ref="AL110:AM110"/>
    <mergeCell ref="AN110:AO110"/>
    <mergeCell ref="AP110:AQ110"/>
    <mergeCell ref="AD107:AE107"/>
    <mergeCell ref="AF107:AG107"/>
    <mergeCell ref="AH107:AI107"/>
    <mergeCell ref="AJ107:AK107"/>
    <mergeCell ref="AL107:AM107"/>
    <mergeCell ref="AN107:AO107"/>
    <mergeCell ref="AP107:AQ107"/>
    <mergeCell ref="AD108:AE108"/>
    <mergeCell ref="AF108:AG108"/>
    <mergeCell ref="AH108:AI108"/>
    <mergeCell ref="AJ108:AK108"/>
    <mergeCell ref="AL108:AM108"/>
    <mergeCell ref="AN108:AO108"/>
    <mergeCell ref="AP108:AQ108"/>
    <mergeCell ref="AD91:AE91"/>
    <mergeCell ref="AF91:AG91"/>
    <mergeCell ref="AH91:AI91"/>
    <mergeCell ref="AJ91:AK91"/>
    <mergeCell ref="AL91:AM91"/>
    <mergeCell ref="AN91:AO91"/>
    <mergeCell ref="AP91:AQ91"/>
    <mergeCell ref="AD106:AE106"/>
    <mergeCell ref="AF106:AG106"/>
    <mergeCell ref="AH106:AI106"/>
    <mergeCell ref="AJ106:AK106"/>
    <mergeCell ref="AL106:AM106"/>
    <mergeCell ref="AN106:AO106"/>
    <mergeCell ref="AP106:AQ106"/>
    <mergeCell ref="AD97:AE97"/>
    <mergeCell ref="AF97:AG97"/>
    <mergeCell ref="AH97:AI97"/>
    <mergeCell ref="AJ97:AK97"/>
    <mergeCell ref="A1:AA1"/>
    <mergeCell ref="A2:AA2"/>
    <mergeCell ref="A3:AA3"/>
    <mergeCell ref="A5:G5"/>
    <mergeCell ref="J6:K6"/>
    <mergeCell ref="L6:Y6"/>
    <mergeCell ref="AD6:AQ6"/>
    <mergeCell ref="J7:K7"/>
    <mergeCell ref="L7:M7"/>
    <mergeCell ref="N7:O7"/>
    <mergeCell ref="P7:Q7"/>
    <mergeCell ref="R7:S7"/>
    <mergeCell ref="T7:U7"/>
    <mergeCell ref="V7:W7"/>
    <mergeCell ref="X7:Y7"/>
    <mergeCell ref="AD7:AE7"/>
    <mergeCell ref="AF7:AG7"/>
    <mergeCell ref="AH7:AI7"/>
    <mergeCell ref="AJ7:AK7"/>
    <mergeCell ref="AL7:AM7"/>
    <mergeCell ref="AN7:AO7"/>
    <mergeCell ref="AP7:AQ7"/>
    <mergeCell ref="AC6:AC7"/>
    <mergeCell ref="A6:A7"/>
    <mergeCell ref="B6:B7"/>
    <mergeCell ref="C6:C7"/>
    <mergeCell ref="I6:I7"/>
    <mergeCell ref="Z6:Z7"/>
    <mergeCell ref="AA6:AA7"/>
    <mergeCell ref="D6:E7"/>
    <mergeCell ref="F6:H7"/>
    <mergeCell ref="AD8:AE8"/>
    <mergeCell ref="AF8:AG8"/>
    <mergeCell ref="AH8:AI8"/>
    <mergeCell ref="AJ8:AK8"/>
    <mergeCell ref="AL8:AM8"/>
    <mergeCell ref="AN8:AO8"/>
    <mergeCell ref="AP8:AQ8"/>
    <mergeCell ref="AD10:AE10"/>
    <mergeCell ref="AF10:AG10"/>
    <mergeCell ref="AH10:AI10"/>
    <mergeCell ref="AJ10:AK10"/>
    <mergeCell ref="AL10:AM10"/>
    <mergeCell ref="AN10:AO10"/>
    <mergeCell ref="AP10:AQ10"/>
    <mergeCell ref="AD11:AE11"/>
    <mergeCell ref="AF11:AG11"/>
    <mergeCell ref="AH11:AI11"/>
    <mergeCell ref="AJ11:AK11"/>
    <mergeCell ref="AL11:AM11"/>
    <mergeCell ref="AN11:AO11"/>
    <mergeCell ref="AP11:AQ11"/>
    <mergeCell ref="AD14:AE14"/>
    <mergeCell ref="AF14:AG14"/>
    <mergeCell ref="AH14:AI14"/>
    <mergeCell ref="AJ14:AK14"/>
    <mergeCell ref="AL14:AM14"/>
    <mergeCell ref="AN14:AO14"/>
    <mergeCell ref="AP14:AQ14"/>
    <mergeCell ref="AD18:AE18"/>
    <mergeCell ref="AF18:AG18"/>
    <mergeCell ref="AH18:AI18"/>
    <mergeCell ref="AJ18:AK18"/>
    <mergeCell ref="AL18:AM18"/>
    <mergeCell ref="AN18:AO18"/>
    <mergeCell ref="AP18:AQ18"/>
    <mergeCell ref="AD19:AE19"/>
    <mergeCell ref="AF19:AG19"/>
    <mergeCell ref="AH19:AI19"/>
    <mergeCell ref="AJ19:AK19"/>
    <mergeCell ref="AL19:AM19"/>
    <mergeCell ref="AN19:AO19"/>
    <mergeCell ref="AP19:AQ19"/>
    <mergeCell ref="AN17:AO17"/>
    <mergeCell ref="AP17:AQ17"/>
    <mergeCell ref="AD23:AE23"/>
    <mergeCell ref="AF23:AG23"/>
    <mergeCell ref="AH23:AI23"/>
    <mergeCell ref="AJ23:AK23"/>
    <mergeCell ref="AL23:AM23"/>
    <mergeCell ref="AN23:AO23"/>
    <mergeCell ref="AP23:AQ23"/>
    <mergeCell ref="AD15:AE15"/>
    <mergeCell ref="AF15:AG15"/>
    <mergeCell ref="AH15:AI15"/>
    <mergeCell ref="AJ15:AK15"/>
    <mergeCell ref="AL15:AM15"/>
    <mergeCell ref="AN15:AO15"/>
    <mergeCell ref="AP15:AQ15"/>
    <mergeCell ref="AD21:AE21"/>
    <mergeCell ref="AF21:AG21"/>
    <mergeCell ref="AH21:AI21"/>
    <mergeCell ref="AJ21:AK21"/>
    <mergeCell ref="AL21:AM21"/>
    <mergeCell ref="AN21:AO21"/>
    <mergeCell ref="AP21:AQ21"/>
    <mergeCell ref="AD22:AE22"/>
    <mergeCell ref="AF22:AG22"/>
    <mergeCell ref="AH22:AI22"/>
    <mergeCell ref="AJ22:AK22"/>
    <mergeCell ref="AD20:AE20"/>
    <mergeCell ref="AF20:AG20"/>
    <mergeCell ref="AH20:AI20"/>
    <mergeCell ref="AJ20:AK20"/>
    <mergeCell ref="AL20:AM20"/>
    <mergeCell ref="AN20:AO20"/>
    <mergeCell ref="AP20:AQ20"/>
    <mergeCell ref="AN25:AO25"/>
    <mergeCell ref="AP25:AQ25"/>
    <mergeCell ref="AD24:AE24"/>
    <mergeCell ref="AF24:AG24"/>
    <mergeCell ref="AH24:AI24"/>
    <mergeCell ref="AJ24:AK24"/>
    <mergeCell ref="AL24:AM24"/>
    <mergeCell ref="AN24:AO24"/>
    <mergeCell ref="AP24:AQ24"/>
    <mergeCell ref="AD27:AE27"/>
    <mergeCell ref="AF27:AG27"/>
    <mergeCell ref="AH27:AI27"/>
    <mergeCell ref="AJ27:AK27"/>
    <mergeCell ref="AL27:AM27"/>
    <mergeCell ref="AN27:AO27"/>
    <mergeCell ref="AP27:AQ27"/>
    <mergeCell ref="AD16:AE16"/>
    <mergeCell ref="AF16:AG16"/>
    <mergeCell ref="AH16:AI16"/>
    <mergeCell ref="AJ16:AK16"/>
    <mergeCell ref="AL16:AM16"/>
    <mergeCell ref="AN16:AO16"/>
    <mergeCell ref="AP16:AQ16"/>
    <mergeCell ref="AJ26:AK26"/>
    <mergeCell ref="AL26:AM26"/>
    <mergeCell ref="AN26:AO26"/>
    <mergeCell ref="AP26:AQ26"/>
    <mergeCell ref="AD17:AE17"/>
    <mergeCell ref="AF17:AG17"/>
    <mergeCell ref="AH17:AI17"/>
    <mergeCell ref="AJ17:AK17"/>
    <mergeCell ref="AL17:AM17"/>
    <mergeCell ref="AD26:AE26"/>
    <mergeCell ref="AF26:AG26"/>
    <mergeCell ref="AH26:AI26"/>
    <mergeCell ref="AD9:AE9"/>
    <mergeCell ref="AF9:AG9"/>
    <mergeCell ref="AH9:AI9"/>
    <mergeCell ref="AJ9:AK9"/>
    <mergeCell ref="AL9:AM9"/>
    <mergeCell ref="AN9:AO9"/>
    <mergeCell ref="AP9:AQ9"/>
    <mergeCell ref="AD13:AE13"/>
    <mergeCell ref="AF13:AG13"/>
    <mergeCell ref="AH13:AI13"/>
    <mergeCell ref="AJ13:AK13"/>
    <mergeCell ref="AL13:AM13"/>
    <mergeCell ref="AN13:AO13"/>
    <mergeCell ref="AP13:AQ13"/>
    <mergeCell ref="AL22:AM22"/>
    <mergeCell ref="AN22:AO22"/>
    <mergeCell ref="AP22:AQ22"/>
    <mergeCell ref="AD12:AE12"/>
    <mergeCell ref="AF12:AG12"/>
    <mergeCell ref="AH12:AI12"/>
    <mergeCell ref="AJ12:AK12"/>
    <mergeCell ref="AL12:AM12"/>
    <mergeCell ref="AN12:AO12"/>
    <mergeCell ref="AP12:AQ12"/>
    <mergeCell ref="AD25:AE25"/>
    <mergeCell ref="AF25:AG25"/>
    <mergeCell ref="AH25:AI25"/>
    <mergeCell ref="AJ25:AK25"/>
    <mergeCell ref="AL25:AM25"/>
    <mergeCell ref="AP45:AQ45"/>
    <mergeCell ref="AD46:AE46"/>
    <mergeCell ref="AF46:AG46"/>
    <mergeCell ref="AH46:AI46"/>
    <mergeCell ref="AJ46:AK46"/>
    <mergeCell ref="AL46:AM46"/>
    <mergeCell ref="AN46:AO46"/>
    <mergeCell ref="AP46:AQ46"/>
    <mergeCell ref="AD36:AE36"/>
    <mergeCell ref="AF36:AG36"/>
    <mergeCell ref="AH36:AI36"/>
    <mergeCell ref="AJ36:AK36"/>
    <mergeCell ref="AL36:AM36"/>
    <mergeCell ref="AN36:AO36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40:AE40"/>
    <mergeCell ref="AF40:AG40"/>
    <mergeCell ref="AH40:AI40"/>
    <mergeCell ref="AJ40:AK40"/>
    <mergeCell ref="AL40:AM40"/>
    <mergeCell ref="AN40:AO40"/>
    <mergeCell ref="AP40:AQ40"/>
    <mergeCell ref="AH49:AI49"/>
    <mergeCell ref="AJ49:AK49"/>
    <mergeCell ref="AL49:AM49"/>
    <mergeCell ref="AN49:AO49"/>
    <mergeCell ref="AP49:AQ49"/>
    <mergeCell ref="AD41:AE41"/>
    <mergeCell ref="AF41:AG41"/>
    <mergeCell ref="AH41:AI41"/>
    <mergeCell ref="AJ41:AK41"/>
    <mergeCell ref="AL41:AM41"/>
    <mergeCell ref="AN41:AO41"/>
    <mergeCell ref="AP41:AQ41"/>
    <mergeCell ref="AD50:AE50"/>
    <mergeCell ref="AF50:AG50"/>
    <mergeCell ref="AH50:AI50"/>
    <mergeCell ref="AJ50:AK50"/>
    <mergeCell ref="AL50:AM50"/>
    <mergeCell ref="AN50:AO50"/>
    <mergeCell ref="AP50:AQ50"/>
    <mergeCell ref="AD44:AE44"/>
    <mergeCell ref="AF44:AG44"/>
    <mergeCell ref="AH44:AI44"/>
    <mergeCell ref="AJ44:AK44"/>
    <mergeCell ref="AL44:AM44"/>
    <mergeCell ref="AN44:AO44"/>
    <mergeCell ref="AP44:AQ44"/>
    <mergeCell ref="AD45:AE45"/>
    <mergeCell ref="AF45:AG45"/>
    <mergeCell ref="AH45:AI45"/>
    <mergeCell ref="AJ45:AK45"/>
    <mergeCell ref="AL45:AM45"/>
    <mergeCell ref="AN45:AO45"/>
    <mergeCell ref="AH53:AI53"/>
    <mergeCell ref="AJ53:AK53"/>
    <mergeCell ref="AL53:AM53"/>
    <mergeCell ref="AN53:AO53"/>
    <mergeCell ref="AP53:AQ53"/>
    <mergeCell ref="AD42:AE42"/>
    <mergeCell ref="AF42:AG42"/>
    <mergeCell ref="AH42:AI42"/>
    <mergeCell ref="AJ42:AK42"/>
    <mergeCell ref="AL42:AM42"/>
    <mergeCell ref="AN42:AO42"/>
    <mergeCell ref="AP42:AQ42"/>
    <mergeCell ref="AD43:AE43"/>
    <mergeCell ref="AF43:AG43"/>
    <mergeCell ref="AH43:AI43"/>
    <mergeCell ref="AJ43:AK43"/>
    <mergeCell ref="AL43:AM43"/>
    <mergeCell ref="AN43:AO43"/>
    <mergeCell ref="AP43:AQ43"/>
    <mergeCell ref="AD47:AE47"/>
    <mergeCell ref="AF47:AG47"/>
    <mergeCell ref="AH47:AI47"/>
    <mergeCell ref="AJ47:AK47"/>
    <mergeCell ref="AL47:AM47"/>
    <mergeCell ref="AN47:AO47"/>
    <mergeCell ref="AP47:AQ47"/>
    <mergeCell ref="AD51:AE51"/>
    <mergeCell ref="AF51:AG51"/>
    <mergeCell ref="AH51:AI51"/>
    <mergeCell ref="AJ51:AK51"/>
    <mergeCell ref="AD49:AE49"/>
    <mergeCell ref="AF49:AG49"/>
    <mergeCell ref="AN54:AO54"/>
    <mergeCell ref="AP54:AQ54"/>
    <mergeCell ref="AD55:AE55"/>
    <mergeCell ref="AF55:AG55"/>
    <mergeCell ref="AH55:AI55"/>
    <mergeCell ref="AD61:AE61"/>
    <mergeCell ref="AL51:AM51"/>
    <mergeCell ref="AN51:AO51"/>
    <mergeCell ref="AP51:AQ51"/>
    <mergeCell ref="AD52:AE52"/>
    <mergeCell ref="AF52:AG52"/>
    <mergeCell ref="AH52:AI52"/>
    <mergeCell ref="AJ52:AK52"/>
    <mergeCell ref="AL52:AM52"/>
    <mergeCell ref="AN52:AO52"/>
    <mergeCell ref="AP52:AQ52"/>
    <mergeCell ref="AD38:AE38"/>
    <mergeCell ref="AF38:AG38"/>
    <mergeCell ref="AH38:AI38"/>
    <mergeCell ref="AJ38:AK38"/>
    <mergeCell ref="AL38:AM38"/>
    <mergeCell ref="AN38:AO38"/>
    <mergeCell ref="AP38:AQ38"/>
    <mergeCell ref="AD39:AE39"/>
    <mergeCell ref="AF39:AG39"/>
    <mergeCell ref="AH39:AI39"/>
    <mergeCell ref="AJ39:AK39"/>
    <mergeCell ref="AL39:AM39"/>
    <mergeCell ref="AN39:AO39"/>
    <mergeCell ref="AP39:AQ39"/>
    <mergeCell ref="AD53:AE53"/>
    <mergeCell ref="AF53:AG53"/>
    <mergeCell ref="AF67:AG67"/>
    <mergeCell ref="AH67:AI67"/>
    <mergeCell ref="AJ67:AK67"/>
    <mergeCell ref="AL67:AM67"/>
    <mergeCell ref="AN67:AO67"/>
    <mergeCell ref="AP67:AQ67"/>
    <mergeCell ref="AD35:AE35"/>
    <mergeCell ref="AF35:AG35"/>
    <mergeCell ref="AH35:AI35"/>
    <mergeCell ref="AJ35:AK35"/>
    <mergeCell ref="AL35:AM35"/>
    <mergeCell ref="AN35:AO35"/>
    <mergeCell ref="AP35:AQ35"/>
    <mergeCell ref="AD48:AE48"/>
    <mergeCell ref="AF48:AG48"/>
    <mergeCell ref="AH48:AI48"/>
    <mergeCell ref="AJ48:AK48"/>
    <mergeCell ref="AL48:AM48"/>
    <mergeCell ref="AN48:AO48"/>
    <mergeCell ref="AP48:AQ48"/>
    <mergeCell ref="AD62:AE62"/>
    <mergeCell ref="AF62:AG62"/>
    <mergeCell ref="AH62:AI62"/>
    <mergeCell ref="AJ62:AK62"/>
    <mergeCell ref="AL62:AM62"/>
    <mergeCell ref="AN62:AO62"/>
    <mergeCell ref="AP62:AQ62"/>
    <mergeCell ref="AD54:AE54"/>
    <mergeCell ref="AF54:AG54"/>
    <mergeCell ref="AH54:AI54"/>
    <mergeCell ref="AJ54:AK54"/>
    <mergeCell ref="AL54:AM54"/>
    <mergeCell ref="AD75:AE75"/>
    <mergeCell ref="AF75:AG75"/>
    <mergeCell ref="AH75:AI75"/>
    <mergeCell ref="AJ75:AK75"/>
    <mergeCell ref="AL75:AM75"/>
    <mergeCell ref="AN75:AO75"/>
    <mergeCell ref="AP75:AQ75"/>
    <mergeCell ref="AL73:AM73"/>
    <mergeCell ref="AN73:AO73"/>
    <mergeCell ref="AP73:AQ73"/>
    <mergeCell ref="AD63:AE63"/>
    <mergeCell ref="AF63:AG63"/>
    <mergeCell ref="AH63:AI63"/>
    <mergeCell ref="AJ63:AK63"/>
    <mergeCell ref="AL63:AM63"/>
    <mergeCell ref="AN63:AO63"/>
    <mergeCell ref="AP63:AQ63"/>
    <mergeCell ref="AD66:AE66"/>
    <mergeCell ref="AF66:AG66"/>
    <mergeCell ref="AH66:AI66"/>
    <mergeCell ref="AJ66:AK66"/>
    <mergeCell ref="AL66:AM66"/>
    <mergeCell ref="AN66:AO66"/>
    <mergeCell ref="AP66:AQ66"/>
    <mergeCell ref="AD70:AE70"/>
    <mergeCell ref="AF70:AG70"/>
    <mergeCell ref="AH70:AI70"/>
    <mergeCell ref="AJ70:AK70"/>
    <mergeCell ref="AL70:AM70"/>
    <mergeCell ref="AN70:AO70"/>
    <mergeCell ref="AP70:AQ70"/>
    <mergeCell ref="AD67:AE67"/>
    <mergeCell ref="AL69:AM69"/>
    <mergeCell ref="AN69:AO69"/>
    <mergeCell ref="AP69:AQ69"/>
    <mergeCell ref="AD73:AE73"/>
    <mergeCell ref="AF73:AG73"/>
    <mergeCell ref="AH73:AI73"/>
    <mergeCell ref="AJ73:AK73"/>
    <mergeCell ref="AD71:AE71"/>
    <mergeCell ref="AF71:AG71"/>
    <mergeCell ref="AH71:AI71"/>
    <mergeCell ref="AJ71:AK71"/>
    <mergeCell ref="AL71:AM71"/>
    <mergeCell ref="AN71:AO71"/>
    <mergeCell ref="AP71:AQ71"/>
    <mergeCell ref="AD72:AE72"/>
    <mergeCell ref="AF72:AG72"/>
    <mergeCell ref="AH72:AI72"/>
    <mergeCell ref="AJ72:AK72"/>
    <mergeCell ref="AL72:AM72"/>
    <mergeCell ref="AN72:AO72"/>
    <mergeCell ref="AP72:AQ72"/>
    <mergeCell ref="AD64:AE64"/>
    <mergeCell ref="AF64:AG64"/>
    <mergeCell ref="AH64:AI64"/>
    <mergeCell ref="AJ64:AK64"/>
    <mergeCell ref="AL64:AM64"/>
    <mergeCell ref="AN64:AO64"/>
    <mergeCell ref="AP64:AQ64"/>
    <mergeCell ref="AD76:AE76"/>
    <mergeCell ref="AF76:AG76"/>
    <mergeCell ref="AH76:AI76"/>
    <mergeCell ref="AJ76:AK76"/>
    <mergeCell ref="AL76:AM76"/>
    <mergeCell ref="AN76:AO76"/>
    <mergeCell ref="AP76:AQ76"/>
    <mergeCell ref="AD79:AE79"/>
    <mergeCell ref="AF79:AG79"/>
    <mergeCell ref="AH79:AI79"/>
    <mergeCell ref="AJ79:AK79"/>
    <mergeCell ref="AL79:AM79"/>
    <mergeCell ref="AN79:AO79"/>
    <mergeCell ref="AP79:AQ79"/>
    <mergeCell ref="AD68:AE68"/>
    <mergeCell ref="AF68:AG68"/>
    <mergeCell ref="AH68:AI68"/>
    <mergeCell ref="AJ68:AK68"/>
    <mergeCell ref="AL68:AM68"/>
    <mergeCell ref="AN68:AO68"/>
    <mergeCell ref="AP68:AQ68"/>
    <mergeCell ref="AD69:AE69"/>
    <mergeCell ref="AF69:AG69"/>
    <mergeCell ref="AH69:AI69"/>
    <mergeCell ref="AJ69:AK69"/>
    <mergeCell ref="AD87:AE87"/>
    <mergeCell ref="AF87:AG87"/>
    <mergeCell ref="AH87:AI87"/>
    <mergeCell ref="AJ87:AK87"/>
    <mergeCell ref="AL87:AM87"/>
    <mergeCell ref="AN87:AO87"/>
    <mergeCell ref="AP87:AQ87"/>
    <mergeCell ref="AD80:AE80"/>
    <mergeCell ref="AF80:AG80"/>
    <mergeCell ref="AH80:AI80"/>
    <mergeCell ref="AJ80:AK80"/>
    <mergeCell ref="AL80:AM80"/>
    <mergeCell ref="AD77:AE77"/>
    <mergeCell ref="AF77:AG77"/>
    <mergeCell ref="AH77:AI77"/>
    <mergeCell ref="AJ77:AK77"/>
    <mergeCell ref="AL77:AM77"/>
    <mergeCell ref="AN77:AO77"/>
    <mergeCell ref="AP77:AQ77"/>
    <mergeCell ref="AD78:AE78"/>
    <mergeCell ref="AF78:AG78"/>
    <mergeCell ref="AH78:AI78"/>
    <mergeCell ref="AJ78:AK78"/>
    <mergeCell ref="AL78:AM78"/>
    <mergeCell ref="AN78:AO78"/>
    <mergeCell ref="AP78:AQ78"/>
    <mergeCell ref="AN80:AO80"/>
    <mergeCell ref="AP80:AQ80"/>
    <mergeCell ref="AD81:AE81"/>
    <mergeCell ref="AF81:AG81"/>
    <mergeCell ref="AH81:AI81"/>
    <mergeCell ref="AJ81:AK81"/>
    <mergeCell ref="AH96:AI96"/>
    <mergeCell ref="AJ96:AK96"/>
    <mergeCell ref="AL96:AM96"/>
    <mergeCell ref="AN96:AO96"/>
    <mergeCell ref="AP96:AQ96"/>
    <mergeCell ref="AD93:AE93"/>
    <mergeCell ref="AF93:AG93"/>
    <mergeCell ref="AH93:AI93"/>
    <mergeCell ref="AJ93:AK93"/>
    <mergeCell ref="AL93:AM93"/>
    <mergeCell ref="AN93:AO93"/>
    <mergeCell ref="AP93:AQ93"/>
    <mergeCell ref="AF61:AG61"/>
    <mergeCell ref="AH61:AI61"/>
    <mergeCell ref="AJ61:AK61"/>
    <mergeCell ref="AL61:AM61"/>
    <mergeCell ref="AN61:AO61"/>
    <mergeCell ref="AP61:AQ61"/>
    <mergeCell ref="AD74:AE74"/>
    <mergeCell ref="AF74:AG74"/>
    <mergeCell ref="AH74:AI74"/>
    <mergeCell ref="AJ74:AK74"/>
    <mergeCell ref="AL74:AM74"/>
    <mergeCell ref="AN74:AO74"/>
    <mergeCell ref="AP74:AQ74"/>
    <mergeCell ref="AD88:AE88"/>
    <mergeCell ref="AF88:AG88"/>
    <mergeCell ref="AH88:AI88"/>
    <mergeCell ref="AJ88:AK88"/>
    <mergeCell ref="AL88:AM88"/>
    <mergeCell ref="AN88:AO88"/>
    <mergeCell ref="AP88:AQ88"/>
    <mergeCell ref="AF98:AG98"/>
    <mergeCell ref="AH98:AI98"/>
    <mergeCell ref="AJ98:AK98"/>
    <mergeCell ref="AL98:AM98"/>
    <mergeCell ref="AN98:AO98"/>
    <mergeCell ref="AP98:AQ98"/>
    <mergeCell ref="AD101:AE101"/>
    <mergeCell ref="AF101:AG101"/>
    <mergeCell ref="AH101:AI101"/>
    <mergeCell ref="AJ101:AK101"/>
    <mergeCell ref="AL101:AM101"/>
    <mergeCell ref="AN101:AO101"/>
    <mergeCell ref="AP101:AQ101"/>
    <mergeCell ref="AL99:AM99"/>
    <mergeCell ref="AN99:AO99"/>
    <mergeCell ref="AP99:AQ99"/>
    <mergeCell ref="AD89:AE89"/>
    <mergeCell ref="AF89:AG89"/>
    <mergeCell ref="AH89:AI89"/>
    <mergeCell ref="AJ89:AK89"/>
    <mergeCell ref="AL89:AM89"/>
    <mergeCell ref="AN89:AO89"/>
    <mergeCell ref="AP89:AQ89"/>
    <mergeCell ref="AD92:AE92"/>
    <mergeCell ref="AF92:AG92"/>
    <mergeCell ref="AH92:AI92"/>
    <mergeCell ref="AJ92:AK92"/>
    <mergeCell ref="AL92:AM92"/>
    <mergeCell ref="AN92:AO92"/>
    <mergeCell ref="AP92:AQ92"/>
    <mergeCell ref="AD96:AE96"/>
    <mergeCell ref="AF96:AG96"/>
    <mergeCell ref="AL102:AM102"/>
    <mergeCell ref="AN102:AO102"/>
    <mergeCell ref="AP102:AQ102"/>
    <mergeCell ref="AD105:AE105"/>
    <mergeCell ref="AF105:AG105"/>
    <mergeCell ref="AH105:AI105"/>
    <mergeCell ref="AJ105:AK105"/>
    <mergeCell ref="AL105:AM105"/>
    <mergeCell ref="AN105:AO105"/>
    <mergeCell ref="AP105:AQ105"/>
    <mergeCell ref="AD94:AE94"/>
    <mergeCell ref="AF94:AG94"/>
    <mergeCell ref="AH94:AI94"/>
    <mergeCell ref="AJ94:AK94"/>
    <mergeCell ref="AL94:AM94"/>
    <mergeCell ref="AN94:AO94"/>
    <mergeCell ref="AP94:AQ94"/>
    <mergeCell ref="AD95:AE95"/>
    <mergeCell ref="AF95:AG95"/>
    <mergeCell ref="AH95:AI95"/>
    <mergeCell ref="AJ95:AK95"/>
    <mergeCell ref="AL95:AM95"/>
    <mergeCell ref="AN95:AO95"/>
    <mergeCell ref="AP95:AQ95"/>
    <mergeCell ref="AD99:AE99"/>
    <mergeCell ref="AF99:AG99"/>
    <mergeCell ref="AH99:AI99"/>
    <mergeCell ref="AJ99:AK99"/>
    <mergeCell ref="AL97:AM97"/>
    <mergeCell ref="AN97:AO97"/>
    <mergeCell ref="AP97:AQ97"/>
    <mergeCell ref="AD98:AE98"/>
    <mergeCell ref="AD103:AE103"/>
    <mergeCell ref="AF103:AG103"/>
    <mergeCell ref="AH103:AI103"/>
    <mergeCell ref="AJ103:AK103"/>
    <mergeCell ref="AL103:AM103"/>
    <mergeCell ref="AN103:AO103"/>
    <mergeCell ref="AP103:AQ103"/>
    <mergeCell ref="AD104:AE104"/>
    <mergeCell ref="AF104:AG104"/>
    <mergeCell ref="AH104:AI104"/>
    <mergeCell ref="AJ104:AK104"/>
    <mergeCell ref="AL104:AM104"/>
    <mergeCell ref="AN104:AO104"/>
    <mergeCell ref="AP104:AQ104"/>
    <mergeCell ref="AD90:AE90"/>
    <mergeCell ref="AF90:AG90"/>
    <mergeCell ref="AH90:AI90"/>
    <mergeCell ref="AJ90:AK90"/>
    <mergeCell ref="AL90:AM90"/>
    <mergeCell ref="AN90:AO90"/>
    <mergeCell ref="AP90:AQ90"/>
    <mergeCell ref="AD100:AE100"/>
    <mergeCell ref="AF100:AG100"/>
    <mergeCell ref="AH100:AI100"/>
    <mergeCell ref="AJ100:AK100"/>
    <mergeCell ref="AL100:AM100"/>
    <mergeCell ref="AN100:AO100"/>
    <mergeCell ref="AP100:AQ100"/>
    <mergeCell ref="AD102:AE102"/>
    <mergeCell ref="AF102:AG102"/>
    <mergeCell ref="AH102:AI102"/>
    <mergeCell ref="AJ102:AK102"/>
    <mergeCell ref="AD114:AE114"/>
    <mergeCell ref="AF114:AG114"/>
    <mergeCell ref="AH114:AI114"/>
    <mergeCell ref="AJ114:AK114"/>
    <mergeCell ref="AL114:AM114"/>
    <mergeCell ref="AN114:AO114"/>
    <mergeCell ref="AP114:AQ114"/>
    <mergeCell ref="AD115:AE115"/>
    <mergeCell ref="AF115:AG115"/>
    <mergeCell ref="AH115:AI115"/>
    <mergeCell ref="AJ115:AK115"/>
    <mergeCell ref="AL115:AM115"/>
    <mergeCell ref="AN115:AO115"/>
    <mergeCell ref="AP115:AQ115"/>
    <mergeCell ref="AD118:AE118"/>
    <mergeCell ref="AF118:AG118"/>
    <mergeCell ref="AH118:AI118"/>
    <mergeCell ref="AJ118:AK118"/>
    <mergeCell ref="AL118:AM118"/>
    <mergeCell ref="AN118:AO118"/>
    <mergeCell ref="AP118:AQ118"/>
    <mergeCell ref="AD119:AE119"/>
    <mergeCell ref="AF119:AG119"/>
    <mergeCell ref="AH119:AI119"/>
    <mergeCell ref="AJ119:AK119"/>
    <mergeCell ref="AL119:AM119"/>
    <mergeCell ref="AN119:AO119"/>
    <mergeCell ref="AP119:AQ119"/>
    <mergeCell ref="AD128:AE128"/>
    <mergeCell ref="AF128:AG128"/>
    <mergeCell ref="AH128:AI128"/>
    <mergeCell ref="AJ128:AK128"/>
    <mergeCell ref="AL128:AM128"/>
    <mergeCell ref="AN128:AO128"/>
    <mergeCell ref="AP128:AQ128"/>
    <mergeCell ref="AL122:AM122"/>
    <mergeCell ref="AN122:AO122"/>
    <mergeCell ref="AP122:AQ122"/>
    <mergeCell ref="AD123:AE123"/>
    <mergeCell ref="AF123:AG123"/>
    <mergeCell ref="AH123:AI123"/>
    <mergeCell ref="AJ123:AK123"/>
    <mergeCell ref="AL123:AM123"/>
    <mergeCell ref="AN123:AO123"/>
    <mergeCell ref="AP123:AQ123"/>
    <mergeCell ref="AD124:AE124"/>
    <mergeCell ref="AF124:AG124"/>
    <mergeCell ref="AH124:AI124"/>
    <mergeCell ref="AJ124:AK124"/>
    <mergeCell ref="AL124:AM124"/>
    <mergeCell ref="AN124:AO124"/>
    <mergeCell ref="AP124:AQ124"/>
    <mergeCell ref="AN121:AO121"/>
    <mergeCell ref="AP121:AQ121"/>
    <mergeCell ref="AD125:AE125"/>
    <mergeCell ref="AF125:AG125"/>
    <mergeCell ref="AH125:AI125"/>
    <mergeCell ref="AJ125:AK125"/>
    <mergeCell ref="AL125:AM125"/>
    <mergeCell ref="AN125:AO125"/>
    <mergeCell ref="AP125:AQ125"/>
    <mergeCell ref="AD129:AE129"/>
    <mergeCell ref="AF129:AG129"/>
    <mergeCell ref="AH129:AI129"/>
    <mergeCell ref="AJ129:AK129"/>
    <mergeCell ref="AD127:AE127"/>
    <mergeCell ref="AF127:AG127"/>
    <mergeCell ref="AH127:AI127"/>
    <mergeCell ref="AJ127:AK127"/>
    <mergeCell ref="AL127:AM127"/>
    <mergeCell ref="AN127:AO127"/>
    <mergeCell ref="AP127:AQ127"/>
    <mergeCell ref="AF130:AG130"/>
    <mergeCell ref="AH130:AI130"/>
    <mergeCell ref="AJ130:AK130"/>
    <mergeCell ref="AL130:AM130"/>
    <mergeCell ref="AN130:AO130"/>
    <mergeCell ref="AP130:AQ130"/>
    <mergeCell ref="AD116:AE116"/>
    <mergeCell ref="AF116:AG116"/>
    <mergeCell ref="AH116:AI116"/>
    <mergeCell ref="AJ116:AK116"/>
    <mergeCell ref="AL116:AM116"/>
    <mergeCell ref="AN116:AO116"/>
    <mergeCell ref="AP116:AQ116"/>
    <mergeCell ref="AD131:AE131"/>
    <mergeCell ref="AF131:AG131"/>
    <mergeCell ref="AH131:AI131"/>
    <mergeCell ref="AJ131:AK131"/>
    <mergeCell ref="AL131:AM131"/>
    <mergeCell ref="AN131:AO131"/>
    <mergeCell ref="AP131:AQ131"/>
    <mergeCell ref="AD120:AE120"/>
    <mergeCell ref="AF120:AG120"/>
    <mergeCell ref="AH120:AI120"/>
    <mergeCell ref="AJ120:AK120"/>
    <mergeCell ref="AL120:AM120"/>
    <mergeCell ref="AN120:AO120"/>
    <mergeCell ref="AP120:AQ120"/>
    <mergeCell ref="AD121:AE121"/>
    <mergeCell ref="AF121:AG121"/>
    <mergeCell ref="AH121:AI121"/>
    <mergeCell ref="AJ121:AK121"/>
    <mergeCell ref="AL121:AM121"/>
    <mergeCell ref="AD113:AE113"/>
    <mergeCell ref="AF113:AG113"/>
    <mergeCell ref="AH113:AI113"/>
    <mergeCell ref="AJ113:AK113"/>
    <mergeCell ref="AL113:AM113"/>
    <mergeCell ref="AN113:AO113"/>
    <mergeCell ref="AP113:AQ113"/>
    <mergeCell ref="AD126:AE126"/>
    <mergeCell ref="AF126:AG126"/>
    <mergeCell ref="AH126:AI126"/>
    <mergeCell ref="AJ126:AK126"/>
    <mergeCell ref="AL126:AM126"/>
    <mergeCell ref="AN126:AO126"/>
    <mergeCell ref="AP126:AQ126"/>
    <mergeCell ref="AD140:AE140"/>
    <mergeCell ref="AF140:AG140"/>
    <mergeCell ref="AH140:AI140"/>
    <mergeCell ref="AJ140:AK140"/>
    <mergeCell ref="AL140:AM140"/>
    <mergeCell ref="AN140:AO140"/>
    <mergeCell ref="AP140:AQ140"/>
    <mergeCell ref="AD139:AE139"/>
    <mergeCell ref="AF139:AG139"/>
    <mergeCell ref="AH139:AI139"/>
    <mergeCell ref="AJ139:AK139"/>
    <mergeCell ref="AL139:AM139"/>
    <mergeCell ref="AN139:AO139"/>
    <mergeCell ref="AP139:AQ139"/>
    <mergeCell ref="AL129:AM129"/>
    <mergeCell ref="AN129:AO129"/>
    <mergeCell ref="AP129:AQ129"/>
    <mergeCell ref="AD130:AE130"/>
    <mergeCell ref="AD141:AE141"/>
    <mergeCell ref="AF141:AG141"/>
    <mergeCell ref="AH141:AI141"/>
    <mergeCell ref="AJ141:AK141"/>
    <mergeCell ref="AL141:AM141"/>
    <mergeCell ref="AN141:AO141"/>
    <mergeCell ref="AP141:AQ141"/>
    <mergeCell ref="AD144:AE144"/>
    <mergeCell ref="AF144:AG144"/>
    <mergeCell ref="AH144:AI144"/>
    <mergeCell ref="AJ144:AK144"/>
    <mergeCell ref="AL144:AM144"/>
    <mergeCell ref="AN144:AO144"/>
    <mergeCell ref="AP144:AQ144"/>
    <mergeCell ref="AD148:AE148"/>
    <mergeCell ref="AF148:AG148"/>
    <mergeCell ref="AH148:AI148"/>
    <mergeCell ref="AJ148:AK148"/>
    <mergeCell ref="AL148:AM148"/>
    <mergeCell ref="AN148:AO148"/>
    <mergeCell ref="AP148:AQ148"/>
    <mergeCell ref="AF142:AG142"/>
    <mergeCell ref="AH142:AI142"/>
    <mergeCell ref="AJ142:AK142"/>
    <mergeCell ref="AL142:AM142"/>
    <mergeCell ref="AN142:AO142"/>
    <mergeCell ref="AP142:AQ142"/>
    <mergeCell ref="AD199:AE199"/>
    <mergeCell ref="AF199:AG199"/>
    <mergeCell ref="AH199:AI199"/>
    <mergeCell ref="AJ199:AK199"/>
    <mergeCell ref="AL199:AM199"/>
    <mergeCell ref="AN199:AO199"/>
    <mergeCell ref="AP199:AQ199"/>
    <mergeCell ref="AD146:AE146"/>
    <mergeCell ref="AF146:AG146"/>
    <mergeCell ref="AH146:AI146"/>
    <mergeCell ref="AJ146:AK146"/>
    <mergeCell ref="AL146:AM146"/>
    <mergeCell ref="AN146:AO146"/>
    <mergeCell ref="AP146:AQ146"/>
    <mergeCell ref="AD147:AE147"/>
    <mergeCell ref="AF147:AG147"/>
    <mergeCell ref="AH147:AI147"/>
    <mergeCell ref="AJ147:AK147"/>
    <mergeCell ref="AL147:AM147"/>
    <mergeCell ref="AN147:AO147"/>
    <mergeCell ref="AP147:AQ147"/>
    <mergeCell ref="AD191:AE191"/>
    <mergeCell ref="AF191:AG191"/>
    <mergeCell ref="AH191:AI191"/>
    <mergeCell ref="AJ191:AK191"/>
    <mergeCell ref="AD150:AE150"/>
    <mergeCell ref="AF150:AG150"/>
    <mergeCell ref="AH150:AI150"/>
    <mergeCell ref="AJ150:AK150"/>
    <mergeCell ref="AN150:AO150"/>
    <mergeCell ref="AP150:AQ150"/>
    <mergeCell ref="AD193:AE193"/>
    <mergeCell ref="AD192:AE192"/>
    <mergeCell ref="AF192:AG192"/>
    <mergeCell ref="AH192:AI192"/>
    <mergeCell ref="AJ192:AK192"/>
    <mergeCell ref="AL192:AM192"/>
    <mergeCell ref="AN192:AO192"/>
    <mergeCell ref="AP192:AQ192"/>
    <mergeCell ref="AD142:AE142"/>
    <mergeCell ref="AD197:AE197"/>
    <mergeCell ref="AF197:AG197"/>
    <mergeCell ref="AH197:AI197"/>
    <mergeCell ref="AJ197:AK197"/>
    <mergeCell ref="AL197:AM197"/>
    <mergeCell ref="AN197:AO197"/>
    <mergeCell ref="AP197:AQ197"/>
    <mergeCell ref="AF193:AG193"/>
    <mergeCell ref="AH193:AI193"/>
    <mergeCell ref="AJ193:AK193"/>
    <mergeCell ref="AL193:AM193"/>
    <mergeCell ref="AN193:AO193"/>
    <mergeCell ref="AP193:AQ193"/>
    <mergeCell ref="AD145:AE145"/>
    <mergeCell ref="AF145:AG145"/>
    <mergeCell ref="AH145:AI145"/>
    <mergeCell ref="AJ145:AK145"/>
    <mergeCell ref="AL145:AM145"/>
    <mergeCell ref="AN145:AO145"/>
    <mergeCell ref="AP145:AQ145"/>
    <mergeCell ref="AL191:AM191"/>
    <mergeCell ref="AN191:AO191"/>
    <mergeCell ref="AP191:AQ191"/>
    <mergeCell ref="AL56:AM56"/>
    <mergeCell ref="AN56:AO56"/>
    <mergeCell ref="AP56:AQ56"/>
    <mergeCell ref="AJ60:AK60"/>
    <mergeCell ref="AL60:AM60"/>
    <mergeCell ref="AN60:AO60"/>
    <mergeCell ref="AP60:AQ60"/>
    <mergeCell ref="AD57:AE57"/>
    <mergeCell ref="AF57:AG57"/>
    <mergeCell ref="AH57:AI57"/>
    <mergeCell ref="AJ57:AK57"/>
    <mergeCell ref="AL57:AM57"/>
    <mergeCell ref="AN57:AO57"/>
    <mergeCell ref="AP57:AQ57"/>
    <mergeCell ref="AD58:AE58"/>
    <mergeCell ref="AF58:AG58"/>
    <mergeCell ref="AH58:AI58"/>
    <mergeCell ref="AJ58:AK58"/>
    <mergeCell ref="AL58:AM58"/>
    <mergeCell ref="AN58:AO58"/>
    <mergeCell ref="AP58:AQ58"/>
    <mergeCell ref="AD28:AE28"/>
    <mergeCell ref="AF28:AG28"/>
    <mergeCell ref="AH28:AI28"/>
    <mergeCell ref="AJ28:AK28"/>
    <mergeCell ref="AL28:AM28"/>
    <mergeCell ref="AN28:AO28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30:AE30"/>
    <mergeCell ref="AF30:AG30"/>
    <mergeCell ref="AH30:AI30"/>
    <mergeCell ref="AJ30:AK30"/>
    <mergeCell ref="AL30:AM30"/>
    <mergeCell ref="AN30:AO30"/>
    <mergeCell ref="AP30:AQ30"/>
    <mergeCell ref="AD31:AE31"/>
    <mergeCell ref="AF31:AG31"/>
    <mergeCell ref="AH31:AI31"/>
    <mergeCell ref="AJ31:AK31"/>
    <mergeCell ref="AL31:AM31"/>
    <mergeCell ref="AN31:AO31"/>
    <mergeCell ref="AP31:AQ31"/>
    <mergeCell ref="AD32:AE32"/>
    <mergeCell ref="AF32:AG32"/>
    <mergeCell ref="AH32:AI32"/>
    <mergeCell ref="AJ32:AK32"/>
    <mergeCell ref="AL32:AM32"/>
    <mergeCell ref="AN32:AO32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34:AE34"/>
    <mergeCell ref="AF34:AG34"/>
    <mergeCell ref="AH34:AI34"/>
    <mergeCell ref="AJ34:AK34"/>
    <mergeCell ref="AL34:AM34"/>
    <mergeCell ref="AN34:AO34"/>
    <mergeCell ref="AP34:AQ34"/>
    <mergeCell ref="AD65:AE65"/>
    <mergeCell ref="AF65:AG65"/>
    <mergeCell ref="AH65:AI65"/>
    <mergeCell ref="AJ65:AK65"/>
    <mergeCell ref="AL65:AM65"/>
    <mergeCell ref="AN65:AO65"/>
    <mergeCell ref="AP65:AQ65"/>
    <mergeCell ref="AD59:AE59"/>
    <mergeCell ref="AF59:AG59"/>
    <mergeCell ref="AH59:AI59"/>
    <mergeCell ref="AJ59:AK59"/>
    <mergeCell ref="AL59:AM59"/>
    <mergeCell ref="AN59:AO59"/>
    <mergeCell ref="AP59:AQ59"/>
    <mergeCell ref="AD60:AE60"/>
    <mergeCell ref="AF60:AG60"/>
    <mergeCell ref="AH60:AI60"/>
    <mergeCell ref="AJ55:AK55"/>
    <mergeCell ref="AL55:AM55"/>
    <mergeCell ref="AN55:AO55"/>
    <mergeCell ref="AP55:AQ55"/>
    <mergeCell ref="AD56:AE56"/>
    <mergeCell ref="AF56:AG56"/>
    <mergeCell ref="AH56:AI56"/>
    <mergeCell ref="AJ56:AK56"/>
    <mergeCell ref="AL81:AM81"/>
    <mergeCell ref="AN81:AO81"/>
    <mergeCell ref="AP81:AQ81"/>
    <mergeCell ref="AD82:AE82"/>
    <mergeCell ref="AF82:AG82"/>
    <mergeCell ref="AH82:AI82"/>
    <mergeCell ref="AJ82:AK82"/>
    <mergeCell ref="AL82:AM82"/>
    <mergeCell ref="AN82:AO82"/>
    <mergeCell ref="AP82:AQ82"/>
    <mergeCell ref="AD83:AE83"/>
    <mergeCell ref="AF83:AG83"/>
    <mergeCell ref="AH83:AI83"/>
    <mergeCell ref="AJ83:AK83"/>
    <mergeCell ref="AL83:AM83"/>
    <mergeCell ref="AN83:AO83"/>
    <mergeCell ref="AP83:AQ83"/>
    <mergeCell ref="AD86:AE86"/>
    <mergeCell ref="AF86:AG86"/>
    <mergeCell ref="AH86:AI86"/>
    <mergeCell ref="AJ86:AK86"/>
    <mergeCell ref="AL86:AM86"/>
    <mergeCell ref="AN86:AO86"/>
    <mergeCell ref="AP86:AQ86"/>
    <mergeCell ref="AD84:AE84"/>
    <mergeCell ref="AF84:AG84"/>
    <mergeCell ref="AH84:AI84"/>
    <mergeCell ref="AJ84:AK84"/>
    <mergeCell ref="AL84:AM84"/>
    <mergeCell ref="AN84:AO84"/>
    <mergeCell ref="AP84:AQ84"/>
    <mergeCell ref="AD85:AE85"/>
    <mergeCell ref="AF85:AG85"/>
    <mergeCell ref="AH85:AI85"/>
    <mergeCell ref="AJ85:AK85"/>
    <mergeCell ref="AL85:AM85"/>
    <mergeCell ref="AN85:AO85"/>
    <mergeCell ref="AP85:AQ85"/>
  </mergeCells>
  <phoneticPr fontId="53"/>
  <conditionalFormatting sqref="B8:K8 Z9 A9 C36:H37 B35:H35 I35:I37 D14:G14 C16 C15:G15 D16:G20 Z15:Z16 A15:A17 B42 C40:I46 B50:B51 B47:I47 C48:I52 B80:G86 B65:G65 I13 Z12:Z13 Z21:Z27 A12:A13 A21:A27 C12:G13 C21:G27 I12:J12 I14:J27 H12:H27 C9:J11 B38:I39 B53:I60 C64:G64 C66:G79 C61:I63 H64:I79 Z35:Z51 B145:B146 B196:B198 B190:G191 B105:G112 B90:G91 B131:G138 B116:G117 C89:I105 D87:I89 C115:I131 Z115:Z120 Z124:Z139 D112:I115 B138:B140 B141:G143 B198:G206 Z141:Z146 D138:I141 C143:G198 Z190:Z206 H141:I199 Z53:Z113">
    <cfRule type="containsBlanks" dxfId="384" priority="376">
      <formula>LEN(TRIM(A8))=0</formula>
    </cfRule>
  </conditionalFormatting>
  <conditionalFormatting sqref="Z17">
    <cfRule type="containsBlanks" dxfId="383" priority="374">
      <formula>LEN(TRIM(Z17))=0</formula>
    </cfRule>
  </conditionalFormatting>
  <conditionalFormatting sqref="B36">
    <cfRule type="containsBlanks" dxfId="382" priority="166">
      <formula>LEN(TRIM(B36))=0</formula>
    </cfRule>
  </conditionalFormatting>
  <conditionalFormatting sqref="B37">
    <cfRule type="containsBlanks" dxfId="381" priority="165">
      <formula>LEN(TRIM(B37))=0</formula>
    </cfRule>
  </conditionalFormatting>
  <conditionalFormatting sqref="B40">
    <cfRule type="containsBlanks" dxfId="380" priority="164">
      <formula>LEN(TRIM(B40))=0</formula>
    </cfRule>
  </conditionalFormatting>
  <conditionalFormatting sqref="B44">
    <cfRule type="containsBlanks" dxfId="379" priority="163">
      <formula>LEN(TRIM(B44))=0</formula>
    </cfRule>
  </conditionalFormatting>
  <conditionalFormatting sqref="B49">
    <cfRule type="containsBlanks" dxfId="378" priority="160">
      <formula>LEN(TRIM(B49))=0</formula>
    </cfRule>
  </conditionalFormatting>
  <conditionalFormatting sqref="B62">
    <cfRule type="containsBlanks" dxfId="377" priority="225">
      <formula>LEN(TRIM(B62))=0</formula>
    </cfRule>
  </conditionalFormatting>
  <conditionalFormatting sqref="B63">
    <cfRule type="containsBlanks" dxfId="376" priority="224">
      <formula>LEN(TRIM(B63))=0</formula>
    </cfRule>
  </conditionalFormatting>
  <conditionalFormatting sqref="B66">
    <cfRule type="containsBlanks" dxfId="375" priority="223">
      <formula>LEN(TRIM(B66))=0</formula>
    </cfRule>
  </conditionalFormatting>
  <conditionalFormatting sqref="B70">
    <cfRule type="containsBlanks" dxfId="374" priority="222">
      <formula>LEN(TRIM(B70))=0</formula>
    </cfRule>
  </conditionalFormatting>
  <conditionalFormatting sqref="B75">
    <cfRule type="containsBlanks" dxfId="373" priority="219">
      <formula>LEN(TRIM(B75))=0</formula>
    </cfRule>
  </conditionalFormatting>
  <conditionalFormatting sqref="B76">
    <cfRule type="containsBlanks" dxfId="372" priority="217">
      <formula>LEN(TRIM(B76))=0</formula>
    </cfRule>
  </conditionalFormatting>
  <conditionalFormatting sqref="B79">
    <cfRule type="containsBlanks" dxfId="371" priority="216">
      <formula>LEN(TRIM(B79))=0</formula>
    </cfRule>
  </conditionalFormatting>
  <conditionalFormatting sqref="B68">
    <cfRule type="containsBlanks" dxfId="370" priority="215">
      <formula>LEN(TRIM(B68))=0</formula>
    </cfRule>
  </conditionalFormatting>
  <conditionalFormatting sqref="B69">
    <cfRule type="containsBlanks" dxfId="369" priority="214">
      <formula>LEN(TRIM(B69))=0</formula>
    </cfRule>
  </conditionalFormatting>
  <conditionalFormatting sqref="B73">
    <cfRule type="containsBlanks" dxfId="368" priority="213">
      <formula>LEN(TRIM(B73))=0</formula>
    </cfRule>
  </conditionalFormatting>
  <conditionalFormatting sqref="B77">
    <cfRule type="containsBlanks" dxfId="367" priority="212">
      <formula>LEN(TRIM(B77))=0</formula>
    </cfRule>
  </conditionalFormatting>
  <conditionalFormatting sqref="B64">
    <cfRule type="containsBlanks" dxfId="366" priority="210">
      <formula>LEN(TRIM(B64))=0</formula>
    </cfRule>
  </conditionalFormatting>
  <conditionalFormatting sqref="B61">
    <cfRule type="containsBlanks" dxfId="365" priority="209">
      <formula>LEN(TRIM(B61))=0</formula>
    </cfRule>
  </conditionalFormatting>
  <conditionalFormatting sqref="B88">
    <cfRule type="containsBlanks" dxfId="364" priority="207">
      <formula>LEN(TRIM(B88))=0</formula>
    </cfRule>
  </conditionalFormatting>
  <conditionalFormatting sqref="B89">
    <cfRule type="containsBlanks" dxfId="363" priority="206">
      <formula>LEN(TRIM(B89))=0</formula>
    </cfRule>
  </conditionalFormatting>
  <conditionalFormatting sqref="B92">
    <cfRule type="containsBlanks" dxfId="362" priority="205">
      <formula>LEN(TRIM(B92))=0</formula>
    </cfRule>
  </conditionalFormatting>
  <conditionalFormatting sqref="B96">
    <cfRule type="containsBlanks" dxfId="361" priority="204">
      <formula>LEN(TRIM(B96))=0</formula>
    </cfRule>
  </conditionalFormatting>
  <conditionalFormatting sqref="B101">
    <cfRule type="containsBlanks" dxfId="360" priority="201">
      <formula>LEN(TRIM(B101))=0</formula>
    </cfRule>
  </conditionalFormatting>
  <conditionalFormatting sqref="B102">
    <cfRule type="containsBlanks" dxfId="359" priority="199">
      <formula>LEN(TRIM(B102))=0</formula>
    </cfRule>
  </conditionalFormatting>
  <conditionalFormatting sqref="B105">
    <cfRule type="containsBlanks" dxfId="358" priority="198">
      <formula>LEN(TRIM(B105))=0</formula>
    </cfRule>
  </conditionalFormatting>
  <conditionalFormatting sqref="B94">
    <cfRule type="containsBlanks" dxfId="357" priority="197">
      <formula>LEN(TRIM(B94))=0</formula>
    </cfRule>
  </conditionalFormatting>
  <conditionalFormatting sqref="B95">
    <cfRule type="containsBlanks" dxfId="356" priority="196">
      <formula>LEN(TRIM(B95))=0</formula>
    </cfRule>
  </conditionalFormatting>
  <conditionalFormatting sqref="B99">
    <cfRule type="containsBlanks" dxfId="355" priority="195">
      <formula>LEN(TRIM(B99))=0</formula>
    </cfRule>
  </conditionalFormatting>
  <conditionalFormatting sqref="B103">
    <cfRule type="containsBlanks" dxfId="354" priority="194">
      <formula>LEN(TRIM(B103))=0</formula>
    </cfRule>
  </conditionalFormatting>
  <conditionalFormatting sqref="B90">
    <cfRule type="containsBlanks" dxfId="353" priority="192">
      <formula>LEN(TRIM(B90))=0</formula>
    </cfRule>
  </conditionalFormatting>
  <conditionalFormatting sqref="B87">
    <cfRule type="containsBlanks" dxfId="352" priority="191">
      <formula>LEN(TRIM(B87))=0</formula>
    </cfRule>
  </conditionalFormatting>
  <conditionalFormatting sqref="B114">
    <cfRule type="containsBlanks" dxfId="351" priority="189">
      <formula>LEN(TRIM(B114))=0</formula>
    </cfRule>
  </conditionalFormatting>
  <conditionalFormatting sqref="B115">
    <cfRule type="containsBlanks" dxfId="350" priority="188">
      <formula>LEN(TRIM(B115))=0</formula>
    </cfRule>
  </conditionalFormatting>
  <conditionalFormatting sqref="B118">
    <cfRule type="containsBlanks" dxfId="349" priority="187">
      <formula>LEN(TRIM(B118))=0</formula>
    </cfRule>
  </conditionalFormatting>
  <conditionalFormatting sqref="B122">
    <cfRule type="containsBlanks" dxfId="348" priority="186">
      <formula>LEN(TRIM(B122))=0</formula>
    </cfRule>
  </conditionalFormatting>
  <conditionalFormatting sqref="B127">
    <cfRule type="containsBlanks" dxfId="347" priority="183">
      <formula>LEN(TRIM(B127))=0</formula>
    </cfRule>
  </conditionalFormatting>
  <conditionalFormatting sqref="B128">
    <cfRule type="containsBlanks" dxfId="346" priority="181">
      <formula>LEN(TRIM(B128))=0</formula>
    </cfRule>
  </conditionalFormatting>
  <conditionalFormatting sqref="B131">
    <cfRule type="containsBlanks" dxfId="345" priority="180">
      <formula>LEN(TRIM(B131))=0</formula>
    </cfRule>
  </conditionalFormatting>
  <conditionalFormatting sqref="B120">
    <cfRule type="containsBlanks" dxfId="344" priority="179">
      <formula>LEN(TRIM(B120))=0</formula>
    </cfRule>
  </conditionalFormatting>
  <conditionalFormatting sqref="B121">
    <cfRule type="containsBlanks" dxfId="343" priority="178">
      <formula>LEN(TRIM(B121))=0</formula>
    </cfRule>
  </conditionalFormatting>
  <conditionalFormatting sqref="Z121">
    <cfRule type="containsBlanks" dxfId="342" priority="301">
      <formula>LEN(TRIM(Z121))=0</formula>
    </cfRule>
  </conditionalFormatting>
  <conditionalFormatting sqref="B125">
    <cfRule type="containsBlanks" dxfId="341" priority="177">
      <formula>LEN(TRIM(B125))=0</formula>
    </cfRule>
  </conditionalFormatting>
  <conditionalFormatting sqref="B129">
    <cfRule type="containsBlanks" dxfId="340" priority="176">
      <formula>LEN(TRIM(B129))=0</formula>
    </cfRule>
  </conditionalFormatting>
  <conditionalFormatting sqref="B116">
    <cfRule type="containsBlanks" dxfId="339" priority="174">
      <formula>LEN(TRIM(B116))=0</formula>
    </cfRule>
  </conditionalFormatting>
  <conditionalFormatting sqref="B113">
    <cfRule type="containsBlanks" dxfId="338" priority="173">
      <formula>LEN(TRIM(B113))=0</formula>
    </cfRule>
  </conditionalFormatting>
  <conditionalFormatting sqref="B140">
    <cfRule type="containsBlanks" dxfId="337" priority="171">
      <formula>LEN(TRIM(B140))=0</formula>
    </cfRule>
  </conditionalFormatting>
  <conditionalFormatting sqref="Z147">
    <cfRule type="containsBlanks" dxfId="336" priority="288">
      <formula>LEN(TRIM(Z147))=0</formula>
    </cfRule>
  </conditionalFormatting>
  <conditionalFormatting sqref="Z8 Z10:Z11 Z14 Z18:Z20">
    <cfRule type="containsBlanks" dxfId="335" priority="377">
      <formula>LEN(TRIM(Z8))=0</formula>
    </cfRule>
  </conditionalFormatting>
  <conditionalFormatting sqref="Z113:Z115 Z117:Z118 Z121:Z124">
    <cfRule type="containsBlanks" dxfId="334" priority="304">
      <formula>LEN(TRIM(Z113))=0</formula>
    </cfRule>
  </conditionalFormatting>
  <conditionalFormatting sqref="Z139:Z141 Z143:Z144 Z147:Z190">
    <cfRule type="containsBlanks" dxfId="333" priority="291">
      <formula>LEN(TRIM(Z139))=0</formula>
    </cfRule>
  </conditionalFormatting>
  <conditionalFormatting sqref="A8 A10:A11 A14 A18:A20">
    <cfRule type="containsBlanks" dxfId="332" priority="379">
      <formula>LEN(TRIM(A8))=0</formula>
    </cfRule>
  </conditionalFormatting>
  <conditionalFormatting sqref="C14 C18:C20">
    <cfRule type="containsBlanks" dxfId="331" priority="378">
      <formula>LEN(TRIM(C14))=0</formula>
    </cfRule>
  </conditionalFormatting>
  <conditionalFormatting sqref="C17">
    <cfRule type="containsBlanks" dxfId="330" priority="375">
      <formula>LEN(TRIM(C17))=0</formula>
    </cfRule>
  </conditionalFormatting>
  <conditionalFormatting sqref="K36:K37 K40">
    <cfRule type="containsBlanks" dxfId="329" priority="364">
      <formula>LEN(TRIM(K36))=0</formula>
    </cfRule>
  </conditionalFormatting>
  <conditionalFormatting sqref="K113:K115 K117:K118">
    <cfRule type="containsBlanks" dxfId="328" priority="305">
      <formula>LEN(TRIM(K113))=0</formula>
    </cfRule>
  </conditionalFormatting>
  <conditionalFormatting sqref="Z126">
    <cfRule type="containsBlanks" dxfId="327" priority="306">
      <formula>LEN(TRIM(Z126))=0</formula>
    </cfRule>
  </conditionalFormatting>
  <conditionalFormatting sqref="B143:B144 B192:B196 K139:K141 K143:K144 B147:B148">
    <cfRule type="containsBlanks" dxfId="326" priority="292">
      <formula>LEN(TRIM(B139))=0</formula>
    </cfRule>
  </conditionalFormatting>
  <conditionalFormatting sqref="B147">
    <cfRule type="containsBlanks" dxfId="325" priority="289">
      <formula>LEN(TRIM(B147))=0</formula>
    </cfRule>
  </conditionalFormatting>
  <conditionalFormatting sqref="Z192">
    <cfRule type="containsBlanks" dxfId="324" priority="293">
      <formula>LEN(TRIM(Z192))=0</formula>
    </cfRule>
  </conditionalFormatting>
  <conditionalFormatting sqref="C28:G34 Z28:Z34 A28:A34 I28:J34">
    <cfRule type="containsBlanks" dxfId="323" priority="137">
      <formula>LEN(TRIM(A28))=0</formula>
    </cfRule>
  </conditionalFormatting>
  <conditionalFormatting sqref="J13">
    <cfRule type="containsBlanks" dxfId="322" priority="109">
      <formula>LEN(TRIM(J13))=0</formula>
    </cfRule>
  </conditionalFormatting>
  <conditionalFormatting sqref="C87:C89">
    <cfRule type="containsBlanks" dxfId="321" priority="108">
      <formula>LEN(TRIM(C87))=0</formula>
    </cfRule>
  </conditionalFormatting>
  <conditionalFormatting sqref="C87">
    <cfRule type="containsBlanks" dxfId="320" priority="107">
      <formula>LEN(TRIM(C87))=0</formula>
    </cfRule>
  </conditionalFormatting>
  <conditionalFormatting sqref="C113:C115">
    <cfRule type="containsBlanks" dxfId="319" priority="105">
      <formula>LEN(TRIM(C113))=0</formula>
    </cfRule>
  </conditionalFormatting>
  <conditionalFormatting sqref="C113">
    <cfRule type="containsBlanks" dxfId="318" priority="104">
      <formula>LEN(TRIM(C113))=0</formula>
    </cfRule>
  </conditionalFormatting>
  <conditionalFormatting sqref="C139:C141">
    <cfRule type="containsBlanks" dxfId="317" priority="102">
      <formula>LEN(TRIM(C139))=0</formula>
    </cfRule>
  </conditionalFormatting>
  <conditionalFormatting sqref="C139">
    <cfRule type="containsBlanks" dxfId="316" priority="101">
      <formula>LEN(TRIM(C139))=0</formula>
    </cfRule>
  </conditionalFormatting>
  <conditionalFormatting sqref="H80:H86">
    <cfRule type="containsBlanks" dxfId="315" priority="93">
      <formula>LEN(TRIM(H80))=0</formula>
    </cfRule>
  </conditionalFormatting>
  <conditionalFormatting sqref="I80:I86">
    <cfRule type="containsBlanks" dxfId="314" priority="98">
      <formula>LEN(TRIM(I80))=0</formula>
    </cfRule>
  </conditionalFormatting>
  <conditionalFormatting sqref="I105:I112">
    <cfRule type="containsBlanks" dxfId="313" priority="97">
      <formula>LEN(TRIM(I105))=0</formula>
    </cfRule>
  </conditionalFormatting>
  <conditionalFormatting sqref="I131:I138">
    <cfRule type="containsBlanks" dxfId="312" priority="96">
      <formula>LEN(TRIM(I131))=0</formula>
    </cfRule>
  </conditionalFormatting>
  <conditionalFormatting sqref="I199:I206">
    <cfRule type="containsBlanks" dxfId="311" priority="95">
      <formula>LEN(TRIM(I199))=0</formula>
    </cfRule>
  </conditionalFormatting>
  <conditionalFormatting sqref="H28:H34">
    <cfRule type="containsBlanks" dxfId="310" priority="94">
      <formula>LEN(TRIM(H28))=0</formula>
    </cfRule>
  </conditionalFormatting>
  <conditionalFormatting sqref="H105:H112">
    <cfRule type="containsBlanks" dxfId="309" priority="92">
      <formula>LEN(TRIM(H105))=0</formula>
    </cfRule>
  </conditionalFormatting>
  <conditionalFormatting sqref="H131:H138">
    <cfRule type="containsBlanks" dxfId="308" priority="91">
      <formula>LEN(TRIM(H131))=0</formula>
    </cfRule>
  </conditionalFormatting>
  <conditionalFormatting sqref="H199:H206">
    <cfRule type="containsBlanks" dxfId="307" priority="90">
      <formula>LEN(TRIM(H199))=0</formula>
    </cfRule>
  </conditionalFormatting>
  <conditionalFormatting sqref="A35 A143:A206">
    <cfRule type="containsBlanks" dxfId="306" priority="78">
      <formula>LEN(TRIM(A35))=0</formula>
    </cfRule>
  </conditionalFormatting>
  <conditionalFormatting sqref="A36">
    <cfRule type="containsBlanks" dxfId="305" priority="77">
      <formula>LEN(TRIM(A36))=0</formula>
    </cfRule>
  </conditionalFormatting>
  <conditionalFormatting sqref="A37">
    <cfRule type="containsBlanks" dxfId="304" priority="76">
      <formula>LEN(TRIM(A37))=0</formula>
    </cfRule>
  </conditionalFormatting>
  <conditionalFormatting sqref="A38">
    <cfRule type="containsBlanks" dxfId="303" priority="75">
      <formula>LEN(TRIM(A38))=0</formula>
    </cfRule>
  </conditionalFormatting>
  <conditionalFormatting sqref="A39">
    <cfRule type="containsBlanks" dxfId="302" priority="74">
      <formula>LEN(TRIM(A39))=0</formula>
    </cfRule>
  </conditionalFormatting>
  <conditionalFormatting sqref="A40:A60">
    <cfRule type="containsBlanks" dxfId="301" priority="73">
      <formula>LEN(TRIM(A40))=0</formula>
    </cfRule>
  </conditionalFormatting>
  <conditionalFormatting sqref="A61">
    <cfRule type="containsBlanks" dxfId="300" priority="72">
      <formula>LEN(TRIM(A61))=0</formula>
    </cfRule>
  </conditionalFormatting>
  <conditionalFormatting sqref="A62">
    <cfRule type="containsBlanks" dxfId="299" priority="71">
      <formula>LEN(TRIM(A62))=0</formula>
    </cfRule>
  </conditionalFormatting>
  <conditionalFormatting sqref="A63">
    <cfRule type="containsBlanks" dxfId="298" priority="70">
      <formula>LEN(TRIM(A63))=0</formula>
    </cfRule>
  </conditionalFormatting>
  <conditionalFormatting sqref="A64">
    <cfRule type="containsBlanks" dxfId="297" priority="69">
      <formula>LEN(TRIM(A64))=0</formula>
    </cfRule>
  </conditionalFormatting>
  <conditionalFormatting sqref="A65">
    <cfRule type="containsBlanks" dxfId="296" priority="68">
      <formula>LEN(TRIM(A65))=0</formula>
    </cfRule>
  </conditionalFormatting>
  <conditionalFormatting sqref="A66:A86">
    <cfRule type="containsBlanks" dxfId="295" priority="67">
      <formula>LEN(TRIM(A66))=0</formula>
    </cfRule>
  </conditionalFormatting>
  <conditionalFormatting sqref="A87">
    <cfRule type="containsBlanks" dxfId="294" priority="66">
      <formula>LEN(TRIM(A87))=0</formula>
    </cfRule>
  </conditionalFormatting>
  <conditionalFormatting sqref="A88">
    <cfRule type="containsBlanks" dxfId="293" priority="65">
      <formula>LEN(TRIM(A88))=0</formula>
    </cfRule>
  </conditionalFormatting>
  <conditionalFormatting sqref="A89">
    <cfRule type="containsBlanks" dxfId="292" priority="64">
      <formula>LEN(TRIM(A89))=0</formula>
    </cfRule>
  </conditionalFormatting>
  <conditionalFormatting sqref="A90">
    <cfRule type="containsBlanks" dxfId="291" priority="63">
      <formula>LEN(TRIM(A90))=0</formula>
    </cfRule>
  </conditionalFormatting>
  <conditionalFormatting sqref="A91">
    <cfRule type="containsBlanks" dxfId="290" priority="62">
      <formula>LEN(TRIM(A91))=0</formula>
    </cfRule>
  </conditionalFormatting>
  <conditionalFormatting sqref="A91:A112">
    <cfRule type="containsBlanks" dxfId="289" priority="61">
      <formula>LEN(TRIM(A91))=0</formula>
    </cfRule>
  </conditionalFormatting>
  <conditionalFormatting sqref="A113">
    <cfRule type="containsBlanks" dxfId="288" priority="60">
      <formula>LEN(TRIM(A113))=0</formula>
    </cfRule>
  </conditionalFormatting>
  <conditionalFormatting sqref="A114">
    <cfRule type="containsBlanks" dxfId="287" priority="59">
      <formula>LEN(TRIM(A114))=0</formula>
    </cfRule>
  </conditionalFormatting>
  <conditionalFormatting sqref="A115">
    <cfRule type="containsBlanks" dxfId="286" priority="58">
      <formula>LEN(TRIM(A115))=0</formula>
    </cfRule>
  </conditionalFormatting>
  <conditionalFormatting sqref="A116">
    <cfRule type="containsBlanks" dxfId="285" priority="57">
      <formula>LEN(TRIM(A116))=0</formula>
    </cfRule>
  </conditionalFormatting>
  <conditionalFormatting sqref="A117">
    <cfRule type="containsBlanks" dxfId="284" priority="56">
      <formula>LEN(TRIM(A117))=0</formula>
    </cfRule>
  </conditionalFormatting>
  <conditionalFormatting sqref="A117:A138">
    <cfRule type="containsBlanks" dxfId="283" priority="55">
      <formula>LEN(TRIM(A117))=0</formula>
    </cfRule>
  </conditionalFormatting>
  <conditionalFormatting sqref="A139">
    <cfRule type="containsBlanks" dxfId="282" priority="54">
      <formula>LEN(TRIM(A139))=0</formula>
    </cfRule>
  </conditionalFormatting>
  <conditionalFormatting sqref="A140">
    <cfRule type="containsBlanks" dxfId="281" priority="53">
      <formula>LEN(TRIM(A140))=0</formula>
    </cfRule>
  </conditionalFormatting>
  <conditionalFormatting sqref="A141">
    <cfRule type="containsBlanks" dxfId="280" priority="52">
      <formula>LEN(TRIM(A141))=0</formula>
    </cfRule>
  </conditionalFormatting>
  <conditionalFormatting sqref="A142">
    <cfRule type="containsBlanks" dxfId="279" priority="51">
      <formula>LEN(TRIM(A142))=0</formula>
    </cfRule>
  </conditionalFormatting>
  <conditionalFormatting sqref="A143">
    <cfRule type="containsBlanks" dxfId="278" priority="50">
      <formula>LEN(TRIM(A143))=0</formula>
    </cfRule>
  </conditionalFormatting>
  <conditionalFormatting sqref="B87">
    <cfRule type="containsBlanks" dxfId="277" priority="43">
      <formula>LEN(TRIM(B87))=0</formula>
    </cfRule>
  </conditionalFormatting>
  <conditionalFormatting sqref="B88">
    <cfRule type="containsBlanks" dxfId="276" priority="42">
      <formula>LEN(TRIM(B88))=0</formula>
    </cfRule>
  </conditionalFormatting>
  <conditionalFormatting sqref="B91">
    <cfRule type="containsBlanks" dxfId="275" priority="41">
      <formula>LEN(TRIM(B91))=0</formula>
    </cfRule>
  </conditionalFormatting>
  <conditionalFormatting sqref="B95">
    <cfRule type="containsBlanks" dxfId="274" priority="40">
      <formula>LEN(TRIM(B95))=0</formula>
    </cfRule>
  </conditionalFormatting>
  <conditionalFormatting sqref="B100">
    <cfRule type="containsBlanks" dxfId="273" priority="39">
      <formula>LEN(TRIM(B100))=0</formula>
    </cfRule>
  </conditionalFormatting>
  <conditionalFormatting sqref="B101">
    <cfRule type="containsBlanks" dxfId="272" priority="38">
      <formula>LEN(TRIM(B101))=0</formula>
    </cfRule>
  </conditionalFormatting>
  <conditionalFormatting sqref="B104">
    <cfRule type="containsBlanks" dxfId="271" priority="37">
      <formula>LEN(TRIM(B104))=0</formula>
    </cfRule>
  </conditionalFormatting>
  <conditionalFormatting sqref="B93">
    <cfRule type="containsBlanks" dxfId="270" priority="36">
      <formula>LEN(TRIM(B93))=0</formula>
    </cfRule>
  </conditionalFormatting>
  <conditionalFormatting sqref="B94">
    <cfRule type="containsBlanks" dxfId="269" priority="35">
      <formula>LEN(TRIM(B94))=0</formula>
    </cfRule>
  </conditionalFormatting>
  <conditionalFormatting sqref="B98">
    <cfRule type="containsBlanks" dxfId="268" priority="34">
      <formula>LEN(TRIM(B98))=0</formula>
    </cfRule>
  </conditionalFormatting>
  <conditionalFormatting sqref="B102">
    <cfRule type="containsBlanks" dxfId="267" priority="33">
      <formula>LEN(TRIM(B102))=0</formula>
    </cfRule>
  </conditionalFormatting>
  <conditionalFormatting sqref="B89">
    <cfRule type="containsBlanks" dxfId="266" priority="32">
      <formula>LEN(TRIM(B89))=0</formula>
    </cfRule>
  </conditionalFormatting>
  <conditionalFormatting sqref="B113">
    <cfRule type="containsBlanks" dxfId="265" priority="31">
      <formula>LEN(TRIM(B113))=0</formula>
    </cfRule>
  </conditionalFormatting>
  <conditionalFormatting sqref="B114">
    <cfRule type="containsBlanks" dxfId="264" priority="30">
      <formula>LEN(TRIM(B114))=0</formula>
    </cfRule>
  </conditionalFormatting>
  <conditionalFormatting sqref="B117">
    <cfRule type="containsBlanks" dxfId="263" priority="29">
      <formula>LEN(TRIM(B117))=0</formula>
    </cfRule>
  </conditionalFormatting>
  <conditionalFormatting sqref="B121">
    <cfRule type="containsBlanks" dxfId="262" priority="28">
      <formula>LEN(TRIM(B121))=0</formula>
    </cfRule>
  </conditionalFormatting>
  <conditionalFormatting sqref="B126">
    <cfRule type="containsBlanks" dxfId="261" priority="27">
      <formula>LEN(TRIM(B126))=0</formula>
    </cfRule>
  </conditionalFormatting>
  <conditionalFormatting sqref="B127">
    <cfRule type="containsBlanks" dxfId="260" priority="26">
      <formula>LEN(TRIM(B127))=0</formula>
    </cfRule>
  </conditionalFormatting>
  <conditionalFormatting sqref="B130">
    <cfRule type="containsBlanks" dxfId="259" priority="25">
      <formula>LEN(TRIM(B130))=0</formula>
    </cfRule>
  </conditionalFormatting>
  <conditionalFormatting sqref="B119">
    <cfRule type="containsBlanks" dxfId="258" priority="24">
      <formula>LEN(TRIM(B119))=0</formula>
    </cfRule>
  </conditionalFormatting>
  <conditionalFormatting sqref="B120">
    <cfRule type="containsBlanks" dxfId="257" priority="23">
      <formula>LEN(TRIM(B120))=0</formula>
    </cfRule>
  </conditionalFormatting>
  <conditionalFormatting sqref="Z120">
    <cfRule type="containsBlanks" dxfId="256" priority="47">
      <formula>LEN(TRIM(Z120))=0</formula>
    </cfRule>
  </conditionalFormatting>
  <conditionalFormatting sqref="B124">
    <cfRule type="containsBlanks" dxfId="255" priority="22">
      <formula>LEN(TRIM(B124))=0</formula>
    </cfRule>
  </conditionalFormatting>
  <conditionalFormatting sqref="B128">
    <cfRule type="containsBlanks" dxfId="254" priority="21">
      <formula>LEN(TRIM(B128))=0</formula>
    </cfRule>
  </conditionalFormatting>
  <conditionalFormatting sqref="B115">
    <cfRule type="containsBlanks" dxfId="253" priority="20">
      <formula>LEN(TRIM(B115))=0</formula>
    </cfRule>
  </conditionalFormatting>
  <conditionalFormatting sqref="B112">
    <cfRule type="containsBlanks" dxfId="252" priority="19">
      <formula>LEN(TRIM(B112))=0</formula>
    </cfRule>
  </conditionalFormatting>
  <conditionalFormatting sqref="B139">
    <cfRule type="containsBlanks" dxfId="251" priority="18">
      <formula>LEN(TRIM(B139))=0</formula>
    </cfRule>
  </conditionalFormatting>
  <conditionalFormatting sqref="Z146">
    <cfRule type="containsBlanks" dxfId="250" priority="44">
      <formula>LEN(TRIM(Z146))=0</formula>
    </cfRule>
  </conditionalFormatting>
  <conditionalFormatting sqref="Z125">
    <cfRule type="containsBlanks" dxfId="249" priority="48">
      <formula>LEN(TRIM(Z125))=0</formula>
    </cfRule>
  </conditionalFormatting>
  <conditionalFormatting sqref="B146">
    <cfRule type="containsBlanks" dxfId="248" priority="45">
      <formula>LEN(TRIM(B146))=0</formula>
    </cfRule>
  </conditionalFormatting>
  <conditionalFormatting sqref="Z191">
    <cfRule type="containsBlanks" dxfId="247" priority="46">
      <formula>LEN(TRIM(Z191))=0</formula>
    </cfRule>
  </conditionalFormatting>
  <conditionalFormatting sqref="C112">
    <cfRule type="containsBlanks" dxfId="246" priority="17">
      <formula>LEN(TRIM(C112))=0</formula>
    </cfRule>
  </conditionalFormatting>
  <conditionalFormatting sqref="C138">
    <cfRule type="containsBlanks" dxfId="245" priority="16">
      <formula>LEN(TRIM(C138))=0</formula>
    </cfRule>
  </conditionalFormatting>
  <conditionalFormatting sqref="A87">
    <cfRule type="containsBlanks" dxfId="244" priority="15">
      <formula>LEN(TRIM(A87))=0</formula>
    </cfRule>
  </conditionalFormatting>
  <conditionalFormatting sqref="A88">
    <cfRule type="containsBlanks" dxfId="243" priority="14">
      <formula>LEN(TRIM(A88))=0</formula>
    </cfRule>
  </conditionalFormatting>
  <conditionalFormatting sqref="A89">
    <cfRule type="containsBlanks" dxfId="242" priority="13">
      <formula>LEN(TRIM(A89))=0</formula>
    </cfRule>
  </conditionalFormatting>
  <conditionalFormatting sqref="A90">
    <cfRule type="containsBlanks" dxfId="241" priority="12">
      <formula>LEN(TRIM(A90))=0</formula>
    </cfRule>
  </conditionalFormatting>
  <conditionalFormatting sqref="A112">
    <cfRule type="containsBlanks" dxfId="240" priority="11">
      <formula>LEN(TRIM(A112))=0</formula>
    </cfRule>
  </conditionalFormatting>
  <conditionalFormatting sqref="A113">
    <cfRule type="containsBlanks" dxfId="239" priority="10">
      <formula>LEN(TRIM(A113))=0</formula>
    </cfRule>
  </conditionalFormatting>
  <conditionalFormatting sqref="A114">
    <cfRule type="containsBlanks" dxfId="238" priority="9">
      <formula>LEN(TRIM(A114))=0</formula>
    </cfRule>
  </conditionalFormatting>
  <conditionalFormatting sqref="A115">
    <cfRule type="containsBlanks" dxfId="237" priority="8">
      <formula>LEN(TRIM(A115))=0</formula>
    </cfRule>
  </conditionalFormatting>
  <conditionalFormatting sqref="A116">
    <cfRule type="containsBlanks" dxfId="236" priority="7">
      <formula>LEN(TRIM(A116))=0</formula>
    </cfRule>
  </conditionalFormatting>
  <conditionalFormatting sqref="A138">
    <cfRule type="containsBlanks" dxfId="235" priority="6">
      <formula>LEN(TRIM(A138))=0</formula>
    </cfRule>
  </conditionalFormatting>
  <conditionalFormatting sqref="A139">
    <cfRule type="containsBlanks" dxfId="234" priority="5">
      <formula>LEN(TRIM(A139))=0</formula>
    </cfRule>
  </conditionalFormatting>
  <conditionalFormatting sqref="A140">
    <cfRule type="containsBlanks" dxfId="233" priority="4">
      <formula>LEN(TRIM(A140))=0</formula>
    </cfRule>
  </conditionalFormatting>
  <conditionalFormatting sqref="A141">
    <cfRule type="containsBlanks" dxfId="232" priority="3">
      <formula>LEN(TRIM(A141))=0</formula>
    </cfRule>
  </conditionalFormatting>
  <conditionalFormatting sqref="A142">
    <cfRule type="containsBlanks" dxfId="231" priority="2">
      <formula>LEN(TRIM(A142))=0</formula>
    </cfRule>
  </conditionalFormatting>
  <conditionalFormatting sqref="B43">
    <cfRule type="containsBlanks" dxfId="230" priority="1">
      <formula>LEN(TRIM(B43))=0</formula>
    </cfRule>
  </conditionalFormatting>
  <dataValidations count="1">
    <dataValidation type="list" allowBlank="1" showInputMessage="1" showErrorMessage="1" sqref="A8:A206" xr:uid="{00000000-0002-0000-0000-000000000000}">
      <formula1>$A$216:$A$320</formula1>
    </dataValidation>
  </dataValidations>
  <hyperlinks>
    <hyperlink ref="H211" r:id="rId1" display="nhk01@nohhi.com.hk" xr:uid="{00000000-0004-0000-0000-000000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2"/>
  <headerFooter alignWithMargins="0">
    <oddFooter>&amp;CPage &amp;P of &amp;N page(s)</oddFooter>
  </headerFooter>
  <rowBreaks count="3" manualBreakCount="3">
    <brk id="61" max="26" man="1"/>
    <brk id="115" max="26" man="1"/>
    <brk id="161" max="2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P198"/>
  <sheetViews>
    <sheetView view="pageBreakPreview" zoomScaleNormal="100" zoomScaleSheetLayoutView="100" workbookViewId="0">
      <pane ySplit="7" topLeftCell="A8" activePane="bottomLeft" state="frozen"/>
      <selection pane="bottomLeft" sqref="A1:Z1"/>
    </sheetView>
  </sheetViews>
  <sheetFormatPr defaultColWidth="5.625" defaultRowHeight="15" customHeight="1"/>
  <cols>
    <col min="1" max="1" width="20.625" style="112" customWidth="1"/>
    <col min="2" max="2" width="10.375" style="113" customWidth="1"/>
    <col min="3" max="3" width="7.875" style="114" customWidth="1"/>
    <col min="4" max="7" width="6.125" style="114" customWidth="1"/>
    <col min="8" max="8" width="13.125" style="114" customWidth="1"/>
    <col min="9" max="9" width="6.125" style="115" customWidth="1"/>
    <col min="10" max="24" width="6.125" style="114" customWidth="1"/>
    <col min="25" max="25" width="8.125" style="114" customWidth="1"/>
    <col min="26" max="26" width="13.375" style="116" customWidth="1"/>
    <col min="27" max="27" width="5.625" style="112"/>
    <col min="28" max="28" width="2.75" style="112" bestFit="1" customWidth="1"/>
    <col min="29" max="42" width="2.875" style="114" customWidth="1"/>
    <col min="43" max="16384" width="5.625" style="112"/>
  </cols>
  <sheetData>
    <row r="1" spans="1:42" s="109" customFormat="1" ht="40.700000000000003" customHeight="1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s="109" customFormat="1" ht="15.6" customHeight="1" thickBot="1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42" s="109" customFormat="1" ht="28.7" customHeight="1">
      <c r="A3" s="436" t="s">
        <v>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1:42" s="109" customFormat="1" ht="18.600000000000001" customHeight="1" thickBot="1">
      <c r="A4" s="226"/>
      <c r="B4" s="227"/>
      <c r="C4" s="202"/>
      <c r="D4" s="228"/>
      <c r="E4" s="228"/>
      <c r="F4" s="228"/>
      <c r="G4" s="228"/>
      <c r="H4" s="228"/>
      <c r="I4" s="228"/>
      <c r="J4" s="202"/>
      <c r="K4" s="202"/>
      <c r="L4" s="202"/>
      <c r="M4" s="202"/>
      <c r="N4" s="202"/>
      <c r="O4" s="229"/>
      <c r="P4" s="230"/>
      <c r="Q4" s="230"/>
      <c r="R4" s="230"/>
      <c r="S4" s="230"/>
      <c r="T4" s="230"/>
      <c r="U4" s="230"/>
      <c r="V4" s="230"/>
      <c r="W4" s="230"/>
      <c r="X4" s="230"/>
      <c r="Y4" s="231" t="s">
        <v>3</v>
      </c>
      <c r="Z4" s="232">
        <v>43435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42" s="109" customFormat="1" ht="18.600000000000001" customHeight="1">
      <c r="A5" s="437" t="s">
        <v>291</v>
      </c>
      <c r="B5" s="437"/>
      <c r="C5" s="437"/>
      <c r="D5" s="437"/>
      <c r="E5" s="437"/>
      <c r="F5" s="437"/>
      <c r="G5" s="437"/>
      <c r="H5" s="233"/>
      <c r="I5" s="228"/>
      <c r="J5" s="202"/>
      <c r="K5" s="202"/>
      <c r="L5" s="202"/>
      <c r="M5" s="202"/>
      <c r="N5" s="202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34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</row>
    <row r="6" spans="1:42" s="110" customFormat="1" ht="21" customHeight="1">
      <c r="A6" s="408" t="s">
        <v>4</v>
      </c>
      <c r="B6" s="410" t="s">
        <v>5</v>
      </c>
      <c r="C6" s="412" t="s">
        <v>6</v>
      </c>
      <c r="D6" s="430" t="s">
        <v>285</v>
      </c>
      <c r="E6" s="432"/>
      <c r="F6" s="430" t="s">
        <v>284</v>
      </c>
      <c r="G6" s="421"/>
      <c r="H6" s="408" t="s">
        <v>333</v>
      </c>
      <c r="I6" s="399" t="s">
        <v>10</v>
      </c>
      <c r="J6" s="400"/>
      <c r="K6" s="401" t="s">
        <v>11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/>
      <c r="Y6" s="416" t="s">
        <v>12</v>
      </c>
      <c r="Z6" s="418" t="s">
        <v>13</v>
      </c>
      <c r="AB6" s="198"/>
      <c r="AC6" s="390" t="s">
        <v>14</v>
      </c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</row>
    <row r="7" spans="1:42" s="110" customFormat="1" ht="21" customHeight="1" thickBot="1">
      <c r="A7" s="409"/>
      <c r="B7" s="411"/>
      <c r="C7" s="413"/>
      <c r="D7" s="431"/>
      <c r="E7" s="433"/>
      <c r="F7" s="431"/>
      <c r="G7" s="423"/>
      <c r="H7" s="409"/>
      <c r="I7" s="399" t="s">
        <v>360</v>
      </c>
      <c r="J7" s="400"/>
      <c r="K7" s="406" t="s">
        <v>15</v>
      </c>
      <c r="L7" s="406"/>
      <c r="M7" s="406" t="s">
        <v>16</v>
      </c>
      <c r="N7" s="406"/>
      <c r="O7" s="406" t="s">
        <v>17</v>
      </c>
      <c r="P7" s="406"/>
      <c r="Q7" s="406" t="s">
        <v>18</v>
      </c>
      <c r="R7" s="406"/>
      <c r="S7" s="406" t="s">
        <v>19</v>
      </c>
      <c r="T7" s="406"/>
      <c r="U7" s="406" t="s">
        <v>20</v>
      </c>
      <c r="V7" s="406"/>
      <c r="W7" s="406" t="s">
        <v>21</v>
      </c>
      <c r="X7" s="406"/>
      <c r="Y7" s="417"/>
      <c r="Z7" s="418"/>
      <c r="AB7" s="390"/>
      <c r="AC7" s="390" t="s">
        <v>22</v>
      </c>
      <c r="AD7" s="390"/>
      <c r="AE7" s="390" t="s">
        <v>23</v>
      </c>
      <c r="AF7" s="390"/>
      <c r="AG7" s="390" t="s">
        <v>24</v>
      </c>
      <c r="AH7" s="390"/>
      <c r="AI7" s="390" t="s">
        <v>25</v>
      </c>
      <c r="AJ7" s="390"/>
      <c r="AK7" s="390" t="s">
        <v>26</v>
      </c>
      <c r="AL7" s="390"/>
      <c r="AM7" s="390" t="s">
        <v>27</v>
      </c>
      <c r="AN7" s="390"/>
      <c r="AO7" s="390" t="s">
        <v>28</v>
      </c>
      <c r="AP7" s="390"/>
    </row>
    <row r="8" spans="1:42" s="110" customFormat="1" ht="17.45" hidden="1" customHeight="1">
      <c r="A8" s="239"/>
      <c r="B8" s="192"/>
      <c r="C8" s="189"/>
      <c r="D8" s="263"/>
      <c r="E8" s="264" t="str">
        <f t="shared" ref="E8:E13" si="0">IF(ISBLANK(D8),"",D8)</f>
        <v/>
      </c>
      <c r="F8" s="130"/>
      <c r="G8" s="131"/>
      <c r="H8" s="307"/>
      <c r="I8" s="158"/>
      <c r="J8" s="126" t="str">
        <f t="shared" ref="J8:N8" si="1">IF(ISBLANK(I8),"",I8)</f>
        <v/>
      </c>
      <c r="K8" s="190"/>
      <c r="L8" s="131" t="str">
        <f t="shared" si="1"/>
        <v/>
      </c>
      <c r="M8" s="190"/>
      <c r="N8" s="131" t="str">
        <f t="shared" si="1"/>
        <v/>
      </c>
      <c r="O8" s="190"/>
      <c r="P8" s="131" t="str">
        <f t="shared" ref="P8:T8" si="2">IF(ISBLANK(O8),"",O8)</f>
        <v/>
      </c>
      <c r="Q8" s="190"/>
      <c r="R8" s="131" t="str">
        <f t="shared" si="2"/>
        <v/>
      </c>
      <c r="S8" s="190"/>
      <c r="T8" s="131" t="str">
        <f t="shared" si="2"/>
        <v/>
      </c>
      <c r="U8" s="190"/>
      <c r="V8" s="131" t="str">
        <f>IF(ISBLANK(U8),"",U8)</f>
        <v/>
      </c>
      <c r="W8" s="190"/>
      <c r="X8" s="131" t="str">
        <f>IF(ISBLANK(W8),"",W8)</f>
        <v/>
      </c>
      <c r="Y8" s="193"/>
      <c r="Z8" s="176"/>
      <c r="AB8" s="390"/>
      <c r="AC8" s="393"/>
      <c r="AD8" s="394"/>
      <c r="AE8" s="393"/>
      <c r="AF8" s="394"/>
      <c r="AG8" s="393"/>
      <c r="AH8" s="394"/>
      <c r="AI8" s="393"/>
      <c r="AJ8" s="394"/>
      <c r="AK8" s="393"/>
      <c r="AL8" s="394"/>
      <c r="AM8" s="393"/>
      <c r="AN8" s="394"/>
      <c r="AO8" s="393"/>
      <c r="AP8" s="394"/>
    </row>
    <row r="9" spans="1:42" s="110" customFormat="1" ht="17.25" hidden="1" customHeight="1">
      <c r="A9" s="122" t="s">
        <v>298</v>
      </c>
      <c r="B9" s="128"/>
      <c r="C9" s="124"/>
      <c r="D9" s="237">
        <f>I9-7</f>
        <v>42790</v>
      </c>
      <c r="E9" s="256">
        <f t="shared" si="0"/>
        <v>42790</v>
      </c>
      <c r="F9" s="125">
        <f>I9-7</f>
        <v>42790</v>
      </c>
      <c r="G9" s="126">
        <f t="shared" ref="G9:G13" si="3">IF(ISBLANK(F9),"",(F9))</f>
        <v>42790</v>
      </c>
      <c r="H9" s="157" t="s">
        <v>295</v>
      </c>
      <c r="I9" s="159">
        <v>42797</v>
      </c>
      <c r="J9" s="129">
        <f t="shared" ref="J9:J12" si="4">IF(ISBLANK(I9),"",I9)</f>
        <v>42797</v>
      </c>
      <c r="K9" s="127">
        <f>IF(ISBLANK(AC9),"",$I$9+AC9)</f>
        <v>42800</v>
      </c>
      <c r="L9" s="126">
        <f t="shared" ref="L9:L13" si="5">IF(ISBLANK(K9),"",K9)</f>
        <v>42800</v>
      </c>
      <c r="M9" s="127">
        <f>IF(ISBLANK(AE9),"",$I$9+AE9)</f>
        <v>42801</v>
      </c>
      <c r="N9" s="129">
        <f>IF(ISBLANK(M9),"",M9)</f>
        <v>42801</v>
      </c>
      <c r="O9" s="127" t="str">
        <f>IF(ISBLANK(AG9),"",$I$9+AG9)</f>
        <v/>
      </c>
      <c r="P9" s="126" t="str">
        <f t="shared" ref="P9:P13" si="6">IF(ISBLANK(O9),"",O9)</f>
        <v/>
      </c>
      <c r="Q9" s="127" t="str">
        <f>IF(ISBLANK(AI9),"",$I$9+AI9)</f>
        <v/>
      </c>
      <c r="R9" s="126" t="str">
        <f t="shared" ref="R9:R13" si="7">IF(ISBLANK(Q9),"",Q9)</f>
        <v/>
      </c>
      <c r="S9" s="127" t="str">
        <f>IF(ISBLANK(AK9),"",$I$9+AK9)</f>
        <v/>
      </c>
      <c r="T9" s="126" t="str">
        <f t="shared" ref="T9:T13" si="8">IF(ISBLANK(S9),"",S9)</f>
        <v/>
      </c>
      <c r="U9" s="127" t="str">
        <f>IF(ISBLANK(AM9),"",$I$9+AM9)</f>
        <v/>
      </c>
      <c r="V9" s="126" t="str">
        <f t="shared" ref="V9:V13" si="9">IF(ISBLANK(U9),"",U9)</f>
        <v/>
      </c>
      <c r="W9" s="127" t="str">
        <f>IF(ISBLANK(AO9),"",$I$9+AO9)</f>
        <v/>
      </c>
      <c r="X9" s="126" t="str">
        <f t="shared" ref="X9:X13" si="10">IF(ISBLANK(W9),"",W9)</f>
        <v/>
      </c>
      <c r="Y9" s="175" t="s">
        <v>300</v>
      </c>
      <c r="Z9" s="176"/>
      <c r="AB9" s="198">
        <v>0</v>
      </c>
      <c r="AC9" s="393">
        <v>3</v>
      </c>
      <c r="AD9" s="394"/>
      <c r="AE9" s="393">
        <v>4</v>
      </c>
      <c r="AF9" s="394"/>
      <c r="AG9" s="393"/>
      <c r="AH9" s="394"/>
      <c r="AI9" s="393"/>
      <c r="AJ9" s="394"/>
      <c r="AK9" s="393"/>
      <c r="AL9" s="394"/>
      <c r="AM9" s="393"/>
      <c r="AN9" s="394"/>
      <c r="AO9" s="393"/>
      <c r="AP9" s="394"/>
    </row>
    <row r="10" spans="1:42" s="110" customFormat="1" ht="17.25" hidden="1" customHeight="1">
      <c r="A10" s="122" t="s">
        <v>32</v>
      </c>
      <c r="B10" s="128"/>
      <c r="C10" s="124" t="s">
        <v>289</v>
      </c>
      <c r="D10" s="237">
        <f>I10-4</f>
        <v>42794</v>
      </c>
      <c r="E10" s="256">
        <f t="shared" si="0"/>
        <v>42794</v>
      </c>
      <c r="F10" s="125">
        <f>I10-4</f>
        <v>42794</v>
      </c>
      <c r="G10" s="131">
        <f t="shared" si="3"/>
        <v>42794</v>
      </c>
      <c r="H10" s="157" t="s">
        <v>295</v>
      </c>
      <c r="I10" s="159">
        <v>42798</v>
      </c>
      <c r="J10" s="129">
        <f t="shared" si="4"/>
        <v>42798</v>
      </c>
      <c r="K10" s="127">
        <f>IF(ISBLANK(AC10),"",$I$10+AC10)</f>
        <v>42802</v>
      </c>
      <c r="L10" s="126">
        <f t="shared" si="5"/>
        <v>42802</v>
      </c>
      <c r="M10" s="127">
        <f t="shared" ref="M10" si="11">IF(ISBLANK(AE10),"",$I$10+AE10)</f>
        <v>42803</v>
      </c>
      <c r="N10" s="126">
        <f t="shared" ref="N10:N13" si="12">IF(ISBLANK(M10),"",M10)</f>
        <v>42803</v>
      </c>
      <c r="O10" s="127">
        <f t="shared" ref="O10" si="13">IF(ISBLANK(AG10),"",$I$10+AG10)</f>
        <v>42804</v>
      </c>
      <c r="P10" s="126">
        <f t="shared" si="6"/>
        <v>42804</v>
      </c>
      <c r="Q10" s="127" t="str">
        <f t="shared" ref="Q10" si="14">IF(ISBLANK(AI10),"",$I$10+AI10)</f>
        <v/>
      </c>
      <c r="R10" s="126" t="str">
        <f t="shared" si="7"/>
        <v/>
      </c>
      <c r="S10" s="127" t="str">
        <f t="shared" ref="S10" si="15">IF(ISBLANK(AK10),"",$I$10+AK10)</f>
        <v/>
      </c>
      <c r="T10" s="126" t="str">
        <f t="shared" si="8"/>
        <v/>
      </c>
      <c r="U10" s="127" t="str">
        <f t="shared" ref="U10" si="16">IF(ISBLANK(AM10),"",$I$10+AM10)</f>
        <v/>
      </c>
      <c r="V10" s="126" t="str">
        <f t="shared" si="9"/>
        <v/>
      </c>
      <c r="W10" s="127" t="str">
        <f t="shared" ref="W10" si="17">IF(ISBLANK(AO10),"",$I$10+AO10)</f>
        <v/>
      </c>
      <c r="X10" s="126" t="str">
        <f t="shared" si="10"/>
        <v/>
      </c>
      <c r="Y10" s="175" t="s">
        <v>311</v>
      </c>
      <c r="Z10" s="176"/>
      <c r="AB10" s="198">
        <v>0</v>
      </c>
      <c r="AC10" s="393">
        <v>4</v>
      </c>
      <c r="AD10" s="394"/>
      <c r="AE10" s="393">
        <v>5</v>
      </c>
      <c r="AF10" s="394"/>
      <c r="AG10" s="393">
        <v>6</v>
      </c>
      <c r="AH10" s="394"/>
      <c r="AI10" s="393"/>
      <c r="AJ10" s="394"/>
      <c r="AK10" s="393"/>
      <c r="AL10" s="394"/>
      <c r="AM10" s="393"/>
      <c r="AN10" s="394"/>
      <c r="AO10" s="393"/>
      <c r="AP10" s="394"/>
    </row>
    <row r="11" spans="1:42" s="110" customFormat="1" ht="15" hidden="1" customHeight="1">
      <c r="A11" s="122" t="s">
        <v>32</v>
      </c>
      <c r="B11" s="128"/>
      <c r="C11" s="124"/>
      <c r="D11" s="237">
        <f>I11-6</f>
        <v>42790</v>
      </c>
      <c r="E11" s="256">
        <f t="shared" si="0"/>
        <v>42790</v>
      </c>
      <c r="F11" s="125">
        <f>I11-6</f>
        <v>42790</v>
      </c>
      <c r="G11" s="126">
        <f t="shared" si="3"/>
        <v>42790</v>
      </c>
      <c r="H11" s="157" t="s">
        <v>295</v>
      </c>
      <c r="I11" s="159">
        <v>42796</v>
      </c>
      <c r="J11" s="129">
        <f t="shared" si="4"/>
        <v>42796</v>
      </c>
      <c r="K11" s="127" t="str">
        <f>IF(ISBLANK(AC11),"",$I$11+AC11)</f>
        <v/>
      </c>
      <c r="L11" s="126" t="str">
        <f t="shared" si="5"/>
        <v/>
      </c>
      <c r="M11" s="127" t="str">
        <f t="shared" ref="M11" si="18">IF(ISBLANK(AE11),"",$I$11+AE11)</f>
        <v/>
      </c>
      <c r="N11" s="126" t="str">
        <f t="shared" si="12"/>
        <v/>
      </c>
      <c r="O11" s="127">
        <f t="shared" ref="O11" si="19">IF(ISBLANK(AG11),"",$I$11+AG11)</f>
        <v>42802</v>
      </c>
      <c r="P11" s="126">
        <f t="shared" si="6"/>
        <v>42802</v>
      </c>
      <c r="Q11" s="127" t="str">
        <f t="shared" ref="Q11" si="20">IF(ISBLANK(AI11),"",$I$11+AI11)</f>
        <v/>
      </c>
      <c r="R11" s="126" t="str">
        <f t="shared" si="7"/>
        <v/>
      </c>
      <c r="S11" s="127" t="str">
        <f t="shared" ref="S11" si="21">IF(ISBLANK(AK11),"",$I$11+AK11)</f>
        <v/>
      </c>
      <c r="T11" s="126" t="str">
        <f t="shared" si="8"/>
        <v/>
      </c>
      <c r="U11" s="127" t="str">
        <f t="shared" ref="U11" si="22">IF(ISBLANK(AM11),"",$I$11+AM11)</f>
        <v/>
      </c>
      <c r="V11" s="126" t="str">
        <f t="shared" si="9"/>
        <v/>
      </c>
      <c r="W11" s="127" t="str">
        <f t="shared" ref="W11" si="23">IF(ISBLANK(AO11),"",$I$11+AO11)</f>
        <v/>
      </c>
      <c r="X11" s="126" t="str">
        <f t="shared" si="10"/>
        <v/>
      </c>
      <c r="Y11" s="175" t="s">
        <v>311</v>
      </c>
      <c r="Z11" s="176"/>
      <c r="AB11" s="198">
        <v>0</v>
      </c>
      <c r="AC11" s="393"/>
      <c r="AD11" s="394"/>
      <c r="AE11" s="393"/>
      <c r="AF11" s="394"/>
      <c r="AG11" s="393">
        <v>6</v>
      </c>
      <c r="AH11" s="394"/>
      <c r="AI11" s="393"/>
      <c r="AJ11" s="394"/>
      <c r="AK11" s="393"/>
      <c r="AL11" s="394"/>
      <c r="AM11" s="393"/>
      <c r="AN11" s="394"/>
      <c r="AO11" s="393"/>
      <c r="AP11" s="394"/>
    </row>
    <row r="12" spans="1:42" s="110" customFormat="1" ht="17.25" hidden="1" customHeight="1">
      <c r="A12" s="122" t="s">
        <v>29</v>
      </c>
      <c r="B12" s="128"/>
      <c r="C12" s="124"/>
      <c r="D12" s="237">
        <f>I12-7</f>
        <v>42790</v>
      </c>
      <c r="E12" s="256">
        <f t="shared" si="0"/>
        <v>42790</v>
      </c>
      <c r="F12" s="125">
        <f>I12-7</f>
        <v>42790</v>
      </c>
      <c r="G12" s="126">
        <f t="shared" si="3"/>
        <v>42790</v>
      </c>
      <c r="H12" s="157" t="s">
        <v>294</v>
      </c>
      <c r="I12" s="159">
        <v>42797</v>
      </c>
      <c r="J12" s="129">
        <f t="shared" si="4"/>
        <v>42797</v>
      </c>
      <c r="K12" s="127" t="str">
        <f>IF(ISBLANK(AC12),"",$I$12+AC12)</f>
        <v/>
      </c>
      <c r="L12" s="126" t="str">
        <f t="shared" si="5"/>
        <v/>
      </c>
      <c r="M12" s="127" t="str">
        <f t="shared" ref="M12" si="24">IF(ISBLANK(AE12),"",$I$12+AE12)</f>
        <v/>
      </c>
      <c r="N12" s="126" t="str">
        <f t="shared" si="12"/>
        <v/>
      </c>
      <c r="O12" s="127" t="str">
        <f t="shared" ref="O12" si="25">IF(ISBLANK(AG12),"",$I$12+AG12)</f>
        <v/>
      </c>
      <c r="P12" s="126" t="str">
        <f t="shared" si="6"/>
        <v/>
      </c>
      <c r="Q12" s="127">
        <f t="shared" ref="Q12" si="26">IF(ISBLANK(AI12),"",$I$12+AI12)</f>
        <v>42800</v>
      </c>
      <c r="R12" s="126">
        <f t="shared" si="7"/>
        <v>42800</v>
      </c>
      <c r="S12" s="127" t="str">
        <f t="shared" ref="S12" si="27">IF(ISBLANK(AK12),"",$I$12+AK12)</f>
        <v/>
      </c>
      <c r="T12" s="126" t="str">
        <f t="shared" si="8"/>
        <v/>
      </c>
      <c r="U12" s="127" t="str">
        <f t="shared" ref="U12" si="28">IF(ISBLANK(AM12),"",$I$12+AM12)</f>
        <v/>
      </c>
      <c r="V12" s="126" t="str">
        <f t="shared" si="9"/>
        <v/>
      </c>
      <c r="W12" s="127" t="str">
        <f t="shared" ref="W12" si="29">IF(ISBLANK(AO12),"",$I$12+AO12)</f>
        <v/>
      </c>
      <c r="X12" s="126" t="str">
        <f t="shared" si="10"/>
        <v/>
      </c>
      <c r="Y12" s="175" t="s">
        <v>300</v>
      </c>
      <c r="Z12" s="176"/>
      <c r="AB12" s="198">
        <v>0</v>
      </c>
      <c r="AC12" s="393"/>
      <c r="AD12" s="394"/>
      <c r="AE12" s="393"/>
      <c r="AF12" s="394"/>
      <c r="AG12" s="393"/>
      <c r="AH12" s="394"/>
      <c r="AI12" s="393">
        <v>3</v>
      </c>
      <c r="AJ12" s="394"/>
      <c r="AK12" s="393"/>
      <c r="AL12" s="394"/>
      <c r="AM12" s="393"/>
      <c r="AN12" s="394"/>
      <c r="AO12" s="393"/>
      <c r="AP12" s="394"/>
    </row>
    <row r="13" spans="1:42" s="110" customFormat="1" ht="17.25" hidden="1" customHeight="1">
      <c r="A13" s="122" t="s">
        <v>32</v>
      </c>
      <c r="B13" s="123"/>
      <c r="C13" s="124"/>
      <c r="D13" s="237">
        <f>I13-5</f>
        <v>42794</v>
      </c>
      <c r="E13" s="256">
        <f t="shared" si="0"/>
        <v>42794</v>
      </c>
      <c r="F13" s="125">
        <f>I13-5</f>
        <v>42794</v>
      </c>
      <c r="G13" s="126">
        <f t="shared" si="3"/>
        <v>42794</v>
      </c>
      <c r="H13" s="157" t="s">
        <v>295</v>
      </c>
      <c r="I13" s="159">
        <v>42799</v>
      </c>
      <c r="J13" s="129">
        <f>IF(ISBLANK(I13),"",I13)</f>
        <v>42799</v>
      </c>
      <c r="K13" s="127" t="str">
        <f>IF(ISBLANK(AC13),"",$I$13+AC13)</f>
        <v/>
      </c>
      <c r="L13" s="129" t="str">
        <f t="shared" si="5"/>
        <v/>
      </c>
      <c r="M13" s="127" t="str">
        <f t="shared" ref="M13" si="30">IF(ISBLANK(AE13),"",$I$13+AE13)</f>
        <v/>
      </c>
      <c r="N13" s="129" t="str">
        <f t="shared" si="12"/>
        <v/>
      </c>
      <c r="O13" s="127" t="str">
        <f t="shared" ref="O13" si="31">IF(ISBLANK(AG13),"",$I$13+AG13)</f>
        <v/>
      </c>
      <c r="P13" s="129" t="str">
        <f t="shared" si="6"/>
        <v/>
      </c>
      <c r="Q13" s="127">
        <f t="shared" ref="Q13" si="32">IF(ISBLANK(AI13),"",$I$13+AI13)</f>
        <v>42802</v>
      </c>
      <c r="R13" s="129">
        <f t="shared" si="7"/>
        <v>42802</v>
      </c>
      <c r="S13" s="127">
        <f t="shared" ref="S13" si="33">IF(ISBLANK(AK13),"",$I$13+AK13)</f>
        <v>42803</v>
      </c>
      <c r="T13" s="129">
        <f t="shared" si="8"/>
        <v>42803</v>
      </c>
      <c r="U13" s="127" t="str">
        <f t="shared" ref="U13" si="34">IF(ISBLANK(AM13),"",$I$13+AM13)</f>
        <v/>
      </c>
      <c r="V13" s="129" t="str">
        <f t="shared" si="9"/>
        <v/>
      </c>
      <c r="W13" s="127" t="str">
        <f t="shared" ref="W13" si="35">IF(ISBLANK(AO13),"",$I$13+AO13)</f>
        <v/>
      </c>
      <c r="X13" s="126" t="str">
        <f t="shared" si="10"/>
        <v/>
      </c>
      <c r="Y13" s="175" t="s">
        <v>296</v>
      </c>
      <c r="Z13" s="176"/>
      <c r="AB13" s="198">
        <v>0</v>
      </c>
      <c r="AC13" s="393"/>
      <c r="AD13" s="394"/>
      <c r="AE13" s="393"/>
      <c r="AF13" s="394"/>
      <c r="AG13" s="393"/>
      <c r="AH13" s="394"/>
      <c r="AI13" s="393">
        <v>3</v>
      </c>
      <c r="AJ13" s="394"/>
      <c r="AK13" s="393">
        <v>4</v>
      </c>
      <c r="AL13" s="394"/>
      <c r="AM13" s="393"/>
      <c r="AN13" s="394"/>
      <c r="AO13" s="393"/>
      <c r="AP13" s="394"/>
    </row>
    <row r="14" spans="1:42" s="110" customFormat="1" ht="17.25" hidden="1" customHeight="1">
      <c r="A14" s="122" t="s">
        <v>32</v>
      </c>
      <c r="B14" s="128"/>
      <c r="C14" s="124"/>
      <c r="D14" s="237">
        <f>I14-6</f>
        <v>42790</v>
      </c>
      <c r="E14" s="256">
        <f t="shared" ref="E14:E18" si="36">IF(ISBLANK(D14),"",D14)</f>
        <v>42790</v>
      </c>
      <c r="F14" s="125">
        <f>I14-6</f>
        <v>42790</v>
      </c>
      <c r="G14" s="126">
        <f t="shared" ref="G14:G18" si="37">IF(ISBLANK(F14),"",(F14))</f>
        <v>42790</v>
      </c>
      <c r="H14" s="157" t="s">
        <v>295</v>
      </c>
      <c r="I14" s="159">
        <v>42796</v>
      </c>
      <c r="J14" s="129">
        <f t="shared" ref="J14:J18" si="38">IF(ISBLANK(I14),"",I14)</f>
        <v>42796</v>
      </c>
      <c r="K14" s="127" t="str">
        <f>IF(ISBLANK(AC14),"",$I$14+AC14)</f>
        <v/>
      </c>
      <c r="L14" s="129" t="str">
        <f t="shared" ref="L14:L18" si="39">IF(ISBLANK(K14),"",K14)</f>
        <v/>
      </c>
      <c r="M14" s="127" t="str">
        <f>IF(ISBLANK(AE14),"",$I$14+AE14)</f>
        <v/>
      </c>
      <c r="N14" s="126" t="str">
        <f t="shared" ref="N14:N18" si="40">IF(ISBLANK(M14),"",M14)</f>
        <v/>
      </c>
      <c r="O14" s="127" t="str">
        <f>IF(ISBLANK(AG14),"",$I$14+AG14)</f>
        <v/>
      </c>
      <c r="P14" s="126" t="str">
        <f t="shared" ref="P14:P18" si="41">IF(ISBLANK(O14),"",O14)</f>
        <v/>
      </c>
      <c r="Q14" s="127" t="str">
        <f>IF(ISBLANK(AI14),"",$I$14+AI14)</f>
        <v/>
      </c>
      <c r="R14" s="126" t="str">
        <f t="shared" ref="R14:R18" si="42">IF(ISBLANK(Q14),"",Q14)</f>
        <v/>
      </c>
      <c r="S14" s="127">
        <f>IF(ISBLANK(AK14),"",$I$14+AK14)</f>
        <v>42801</v>
      </c>
      <c r="T14" s="126">
        <f t="shared" ref="T14:T18" si="43">IF(ISBLANK(S14),"",S14)</f>
        <v>42801</v>
      </c>
      <c r="U14" s="127" t="str">
        <f>IF(ISBLANK(AM14),"",$I$14+AM14)</f>
        <v/>
      </c>
      <c r="V14" s="126" t="str">
        <f t="shared" ref="V14:V18" si="44">IF(ISBLANK(U14),"",U14)</f>
        <v/>
      </c>
      <c r="W14" s="127" t="str">
        <f>IF(ISBLANK(AO14),"",$I$14+AO14)</f>
        <v/>
      </c>
      <c r="X14" s="126" t="str">
        <f t="shared" ref="X14:X18" si="45">IF(ISBLANK(W14),"",W14)</f>
        <v/>
      </c>
      <c r="Y14" s="175" t="s">
        <v>319</v>
      </c>
      <c r="Z14" s="177"/>
      <c r="AB14" s="198">
        <v>0</v>
      </c>
      <c r="AC14" s="393"/>
      <c r="AD14" s="394"/>
      <c r="AE14" s="393"/>
      <c r="AF14" s="394"/>
      <c r="AG14" s="393"/>
      <c r="AH14" s="394"/>
      <c r="AI14" s="393"/>
      <c r="AJ14" s="394"/>
      <c r="AK14" s="393">
        <v>5</v>
      </c>
      <c r="AL14" s="394"/>
      <c r="AM14" s="393"/>
      <c r="AN14" s="394"/>
      <c r="AO14" s="393"/>
      <c r="AP14" s="394"/>
    </row>
    <row r="15" spans="1:42" s="110" customFormat="1" ht="17.25" hidden="1" customHeight="1">
      <c r="A15" s="122" t="s">
        <v>41</v>
      </c>
      <c r="B15" s="128"/>
      <c r="C15" s="124"/>
      <c r="D15" s="237">
        <f t="shared" ref="D15:D18" si="46">I15-5</f>
        <v>42791</v>
      </c>
      <c r="E15" s="256">
        <f t="shared" si="36"/>
        <v>42791</v>
      </c>
      <c r="F15" s="125">
        <f t="shared" ref="F15:F18" si="47">I15-5</f>
        <v>42791</v>
      </c>
      <c r="G15" s="126">
        <f t="shared" si="37"/>
        <v>42791</v>
      </c>
      <c r="H15" s="157" t="s">
        <v>295</v>
      </c>
      <c r="I15" s="159">
        <v>42796</v>
      </c>
      <c r="J15" s="129">
        <f t="shared" si="38"/>
        <v>42796</v>
      </c>
      <c r="K15" s="127" t="str">
        <f>IF(ISBLANK(AC15),"",$I$15+AC15)</f>
        <v/>
      </c>
      <c r="L15" s="129" t="str">
        <f t="shared" si="39"/>
        <v/>
      </c>
      <c r="M15" s="127" t="str">
        <f>IF(ISBLANK(AE15),"",$I$15+AE15)</f>
        <v/>
      </c>
      <c r="N15" s="126" t="str">
        <f t="shared" si="40"/>
        <v/>
      </c>
      <c r="O15" s="127" t="str">
        <f>IF(ISBLANK(AG15),"",$I$15+AG15)</f>
        <v/>
      </c>
      <c r="P15" s="126" t="str">
        <f t="shared" si="41"/>
        <v/>
      </c>
      <c r="Q15" s="127" t="str">
        <f>IF(ISBLANK(AI15),"",$I$15+AI15)</f>
        <v/>
      </c>
      <c r="R15" s="126" t="str">
        <f t="shared" si="42"/>
        <v/>
      </c>
      <c r="S15" s="127" t="str">
        <f>IF(ISBLANK(AK15),"",$I$15+AK15)</f>
        <v/>
      </c>
      <c r="T15" s="126" t="str">
        <f t="shared" si="43"/>
        <v/>
      </c>
      <c r="U15" s="127" t="str">
        <f>IF(ISBLANK(AM15),"",$I$15+AM15)</f>
        <v/>
      </c>
      <c r="V15" s="126" t="str">
        <f t="shared" si="44"/>
        <v/>
      </c>
      <c r="W15" s="127">
        <f>IF(ISBLANK(AO15),"",$I$15+AO15)</f>
        <v>42804</v>
      </c>
      <c r="X15" s="126">
        <f t="shared" si="45"/>
        <v>42804</v>
      </c>
      <c r="Y15" s="175" t="s">
        <v>325</v>
      </c>
      <c r="Z15" s="176"/>
      <c r="AB15" s="198">
        <v>0</v>
      </c>
      <c r="AC15" s="393"/>
      <c r="AD15" s="394"/>
      <c r="AE15" s="393"/>
      <c r="AF15" s="394"/>
      <c r="AG15" s="393"/>
      <c r="AH15" s="394"/>
      <c r="AI15" s="393"/>
      <c r="AJ15" s="394"/>
      <c r="AK15" s="393"/>
      <c r="AL15" s="394"/>
      <c r="AM15" s="393"/>
      <c r="AN15" s="394"/>
      <c r="AO15" s="393">
        <v>8</v>
      </c>
      <c r="AP15" s="394"/>
    </row>
    <row r="16" spans="1:42" s="110" customFormat="1" ht="17.25" hidden="1" customHeight="1">
      <c r="A16" s="122"/>
      <c r="B16" s="128"/>
      <c r="C16" s="124"/>
      <c r="D16" s="237">
        <f>I16-6</f>
        <v>-6</v>
      </c>
      <c r="E16" s="256">
        <f>IF(ISBLANK(D16),"",D16)</f>
        <v>-6</v>
      </c>
      <c r="F16" s="125">
        <f>I16-6</f>
        <v>-6</v>
      </c>
      <c r="G16" s="126">
        <f>IF(ISBLANK(F16),"",(F16))</f>
        <v>-6</v>
      </c>
      <c r="H16" s="157"/>
      <c r="I16" s="159"/>
      <c r="J16" s="129" t="str">
        <f>IF(ISBLANK(I16),"",I16)</f>
        <v/>
      </c>
      <c r="K16" s="127" t="str">
        <f>IF(ISBLANK(AC16),"",$I$16+AC16)</f>
        <v/>
      </c>
      <c r="L16" s="129" t="str">
        <f>IF(ISBLANK(K16),"",K16)</f>
        <v/>
      </c>
      <c r="M16" s="127" t="str">
        <f>IF(ISBLANK(AE16),"",$I$16+AE16)</f>
        <v/>
      </c>
      <c r="N16" s="126" t="str">
        <f>IF(ISBLANK(M16),"",M16)</f>
        <v/>
      </c>
      <c r="O16" s="127" t="str">
        <f>IF(ISBLANK(AG16),"",$I$16+AG16)</f>
        <v/>
      </c>
      <c r="P16" s="126" t="str">
        <f>IF(ISBLANK(O16),"",O16)</f>
        <v/>
      </c>
      <c r="Q16" s="127" t="str">
        <f>IF(ISBLANK(AI16),"",$I$16+AI16)</f>
        <v/>
      </c>
      <c r="R16" s="126" t="str">
        <f>IF(ISBLANK(Q16),"",Q16)</f>
        <v/>
      </c>
      <c r="S16" s="127" t="str">
        <f>IF(ISBLANK(AK16),"",$I$16+AK16)</f>
        <v/>
      </c>
      <c r="T16" s="126" t="str">
        <f>IF(ISBLANK(S16),"",S16)</f>
        <v/>
      </c>
      <c r="U16" s="127" t="str">
        <f>IF(ISBLANK(AM16),"",$I$16+AM16)</f>
        <v/>
      </c>
      <c r="V16" s="126" t="str">
        <f>IF(ISBLANK(U16),"",U16)</f>
        <v/>
      </c>
      <c r="W16" s="127" t="str">
        <f>IF(ISBLANK(AO16),"",$I$16+AO16)</f>
        <v/>
      </c>
      <c r="X16" s="126" t="str">
        <f>IF(ISBLANK(W16),"",W16)</f>
        <v/>
      </c>
      <c r="Y16" s="175"/>
      <c r="Z16" s="176"/>
      <c r="AB16" s="198">
        <v>0</v>
      </c>
      <c r="AC16" s="393"/>
      <c r="AD16" s="394"/>
      <c r="AE16" s="393"/>
      <c r="AF16" s="394"/>
      <c r="AG16" s="393"/>
      <c r="AH16" s="394"/>
      <c r="AI16" s="393"/>
      <c r="AJ16" s="394"/>
      <c r="AK16" s="393"/>
      <c r="AL16" s="394"/>
      <c r="AM16" s="393"/>
      <c r="AN16" s="394"/>
      <c r="AO16" s="393"/>
      <c r="AP16" s="394"/>
    </row>
    <row r="17" spans="1:42" s="110" customFormat="1" ht="17.25" hidden="1" customHeight="1">
      <c r="A17" s="122"/>
      <c r="B17" s="128"/>
      <c r="C17" s="124"/>
      <c r="D17" s="237">
        <f t="shared" si="46"/>
        <v>-5</v>
      </c>
      <c r="E17" s="256">
        <f t="shared" si="36"/>
        <v>-5</v>
      </c>
      <c r="F17" s="125">
        <f t="shared" si="47"/>
        <v>-5</v>
      </c>
      <c r="G17" s="126">
        <f t="shared" si="37"/>
        <v>-5</v>
      </c>
      <c r="H17" s="157"/>
      <c r="I17" s="159"/>
      <c r="J17" s="129" t="str">
        <f t="shared" si="38"/>
        <v/>
      </c>
      <c r="K17" s="127" t="str">
        <f>IF(ISBLANK(AC17),"",$I$17+AC17)</f>
        <v/>
      </c>
      <c r="L17" s="129" t="str">
        <f t="shared" si="39"/>
        <v/>
      </c>
      <c r="M17" s="127" t="str">
        <f>IF(ISBLANK(AE17),"",$I$17+AE17)</f>
        <v/>
      </c>
      <c r="N17" s="126" t="str">
        <f t="shared" si="40"/>
        <v/>
      </c>
      <c r="O17" s="127" t="str">
        <f>IF(ISBLANK(AG17),"",$I$17+AG17)</f>
        <v/>
      </c>
      <c r="P17" s="126" t="str">
        <f t="shared" si="41"/>
        <v/>
      </c>
      <c r="Q17" s="127" t="str">
        <f>IF(ISBLANK(AI17),"",$I$17+AI17)</f>
        <v/>
      </c>
      <c r="R17" s="126" t="str">
        <f t="shared" si="42"/>
        <v/>
      </c>
      <c r="S17" s="127" t="str">
        <f>IF(ISBLANK(AK17),"",$I$17+AK17)</f>
        <v/>
      </c>
      <c r="T17" s="126" t="str">
        <f t="shared" si="43"/>
        <v/>
      </c>
      <c r="U17" s="127" t="str">
        <f>IF(ISBLANK(AM17),"",$I$17+AM17)</f>
        <v/>
      </c>
      <c r="V17" s="126" t="str">
        <f t="shared" si="44"/>
        <v/>
      </c>
      <c r="W17" s="127" t="str">
        <f>IF(ISBLANK(AO17),"",$I$17+AO17)</f>
        <v/>
      </c>
      <c r="X17" s="126" t="str">
        <f t="shared" si="45"/>
        <v/>
      </c>
      <c r="Y17" s="175"/>
      <c r="Z17" s="176"/>
      <c r="AB17" s="198">
        <v>0</v>
      </c>
      <c r="AC17" s="393"/>
      <c r="AD17" s="394"/>
      <c r="AE17" s="393"/>
      <c r="AF17" s="394"/>
      <c r="AG17" s="393"/>
      <c r="AH17" s="394"/>
      <c r="AI17" s="393"/>
      <c r="AJ17" s="394"/>
      <c r="AK17" s="393"/>
      <c r="AL17" s="394"/>
      <c r="AM17" s="393"/>
      <c r="AN17" s="394"/>
      <c r="AO17" s="393"/>
      <c r="AP17" s="394"/>
    </row>
    <row r="18" spans="1:42" s="110" customFormat="1" ht="17.45" hidden="1" customHeight="1" thickBot="1">
      <c r="A18" s="254"/>
      <c r="B18" s="282"/>
      <c r="C18" s="143"/>
      <c r="D18" s="238">
        <f t="shared" si="46"/>
        <v>-5</v>
      </c>
      <c r="E18" s="259">
        <f t="shared" si="36"/>
        <v>-5</v>
      </c>
      <c r="F18" s="144">
        <f t="shared" si="47"/>
        <v>-5</v>
      </c>
      <c r="G18" s="145">
        <f t="shared" si="37"/>
        <v>-5</v>
      </c>
      <c r="H18" s="160"/>
      <c r="I18" s="159"/>
      <c r="J18" s="129" t="str">
        <f t="shared" si="38"/>
        <v/>
      </c>
      <c r="K18" s="146" t="str">
        <f>IF(ISBLANK(AC18),"",$I$18+AC18)</f>
        <v/>
      </c>
      <c r="L18" s="161" t="str">
        <f t="shared" si="39"/>
        <v/>
      </c>
      <c r="M18" s="146" t="str">
        <f>IF(ISBLANK(AE18),"",$I$18+AE18)</f>
        <v/>
      </c>
      <c r="N18" s="145" t="str">
        <f t="shared" si="40"/>
        <v/>
      </c>
      <c r="O18" s="146" t="str">
        <f>IF(ISBLANK(AG18),"",$I$18+AG18)</f>
        <v/>
      </c>
      <c r="P18" s="145" t="str">
        <f t="shared" si="41"/>
        <v/>
      </c>
      <c r="Q18" s="146" t="str">
        <f>IF(ISBLANK(AI18),"",$I$18+AI18)</f>
        <v/>
      </c>
      <c r="R18" s="145" t="str">
        <f t="shared" si="42"/>
        <v/>
      </c>
      <c r="S18" s="146" t="str">
        <f>IF(ISBLANK(AK18),"",$I$18+AK18)</f>
        <v/>
      </c>
      <c r="T18" s="145" t="str">
        <f t="shared" si="43"/>
        <v/>
      </c>
      <c r="U18" s="146" t="str">
        <f>IF(ISBLANK(AM18),"",$I$18+AM18)</f>
        <v/>
      </c>
      <c r="V18" s="145" t="str">
        <f t="shared" si="44"/>
        <v/>
      </c>
      <c r="W18" s="146" t="str">
        <f>IF(ISBLANK(AO18),"",$I$18+AO18)</f>
        <v/>
      </c>
      <c r="X18" s="145" t="str">
        <f t="shared" si="45"/>
        <v/>
      </c>
      <c r="Y18" s="261"/>
      <c r="Z18" s="176"/>
      <c r="AB18" s="198">
        <v>0</v>
      </c>
      <c r="AC18" s="393"/>
      <c r="AD18" s="394"/>
      <c r="AE18" s="393"/>
      <c r="AF18" s="394"/>
      <c r="AG18" s="393"/>
      <c r="AH18" s="394"/>
      <c r="AI18" s="393"/>
      <c r="AJ18" s="394"/>
      <c r="AK18" s="393"/>
      <c r="AL18" s="394"/>
      <c r="AM18" s="393"/>
      <c r="AN18" s="394"/>
      <c r="AO18" s="393"/>
      <c r="AP18" s="394"/>
    </row>
    <row r="19" spans="1:42" s="110" customFormat="1" ht="17.25" customHeight="1">
      <c r="A19" s="239" t="s">
        <v>417</v>
      </c>
      <c r="B19" s="309" t="s">
        <v>582</v>
      </c>
      <c r="C19" s="189" t="s">
        <v>383</v>
      </c>
      <c r="D19" s="236">
        <v>43425</v>
      </c>
      <c r="E19" s="257">
        <v>43425</v>
      </c>
      <c r="F19" s="236">
        <v>43425</v>
      </c>
      <c r="G19" s="140">
        <v>43425</v>
      </c>
      <c r="H19" s="240" t="s">
        <v>408</v>
      </c>
      <c r="I19" s="139">
        <v>43428</v>
      </c>
      <c r="J19" s="142">
        <v>43428</v>
      </c>
      <c r="K19" s="190">
        <v>43432</v>
      </c>
      <c r="L19" s="191">
        <v>43432</v>
      </c>
      <c r="M19" s="190">
        <v>43433</v>
      </c>
      <c r="N19" s="191">
        <v>43433</v>
      </c>
      <c r="O19" s="190">
        <v>43434</v>
      </c>
      <c r="P19" s="191">
        <v>43434</v>
      </c>
      <c r="Q19" s="190"/>
      <c r="R19" s="191"/>
      <c r="S19" s="190"/>
      <c r="T19" s="191"/>
      <c r="U19" s="190"/>
      <c r="V19" s="191"/>
      <c r="W19" s="190"/>
      <c r="X19" s="131"/>
      <c r="Y19" s="193" t="s">
        <v>33</v>
      </c>
      <c r="Z19" s="178"/>
      <c r="AB19" s="306">
        <v>1</v>
      </c>
      <c r="AC19" s="393">
        <f t="shared" ref="AC19:AC26" si="48">AC9</f>
        <v>3</v>
      </c>
      <c r="AD19" s="394"/>
      <c r="AE19" s="391">
        <f t="shared" ref="AE19:AE26" si="49">AE9</f>
        <v>4</v>
      </c>
      <c r="AF19" s="392"/>
      <c r="AG19" s="391">
        <f t="shared" ref="AG19:AG26" si="50">AG9</f>
        <v>0</v>
      </c>
      <c r="AH19" s="392"/>
      <c r="AI19" s="391">
        <f t="shared" ref="AI19:AI26" si="51">AI9</f>
        <v>0</v>
      </c>
      <c r="AJ19" s="392"/>
      <c r="AK19" s="391">
        <f t="shared" ref="AK19:AK26" si="52">AK9</f>
        <v>0</v>
      </c>
      <c r="AL19" s="392"/>
      <c r="AM19" s="391">
        <f t="shared" ref="AM19:AM26" si="53">AM9</f>
        <v>0</v>
      </c>
      <c r="AN19" s="392"/>
      <c r="AO19" s="391">
        <f t="shared" ref="AO19:AO26" si="54">AO9</f>
        <v>0</v>
      </c>
      <c r="AP19" s="392"/>
    </row>
    <row r="20" spans="1:42" s="110" customFormat="1" ht="17.25" customHeight="1">
      <c r="A20" s="122" t="s">
        <v>585</v>
      </c>
      <c r="B20" s="128" t="s">
        <v>586</v>
      </c>
      <c r="C20" s="124" t="s">
        <v>385</v>
      </c>
      <c r="D20" s="237">
        <v>43425</v>
      </c>
      <c r="E20" s="256">
        <v>43425</v>
      </c>
      <c r="F20" s="237">
        <v>43425</v>
      </c>
      <c r="G20" s="131">
        <v>43425</v>
      </c>
      <c r="H20" s="240" t="s">
        <v>294</v>
      </c>
      <c r="I20" s="125">
        <v>43429</v>
      </c>
      <c r="J20" s="129">
        <v>43429</v>
      </c>
      <c r="K20" s="190"/>
      <c r="L20" s="191"/>
      <c r="M20" s="190"/>
      <c r="N20" s="191"/>
      <c r="O20" s="190"/>
      <c r="P20" s="191"/>
      <c r="Q20" s="190">
        <v>43432</v>
      </c>
      <c r="R20" s="191">
        <v>43432</v>
      </c>
      <c r="S20" s="190">
        <v>43433</v>
      </c>
      <c r="T20" s="191">
        <v>43433</v>
      </c>
      <c r="U20" s="190"/>
      <c r="V20" s="191"/>
      <c r="W20" s="190"/>
      <c r="X20" s="131"/>
      <c r="Y20" s="303" t="s">
        <v>33</v>
      </c>
      <c r="Z20" s="176"/>
      <c r="AB20" s="306">
        <v>1</v>
      </c>
      <c r="AC20" s="393">
        <f t="shared" si="48"/>
        <v>4</v>
      </c>
      <c r="AD20" s="394"/>
      <c r="AE20" s="391">
        <f t="shared" si="49"/>
        <v>5</v>
      </c>
      <c r="AF20" s="392"/>
      <c r="AG20" s="391">
        <f t="shared" si="50"/>
        <v>6</v>
      </c>
      <c r="AH20" s="392"/>
      <c r="AI20" s="391">
        <f t="shared" si="51"/>
        <v>0</v>
      </c>
      <c r="AJ20" s="392"/>
      <c r="AK20" s="391">
        <f t="shared" si="52"/>
        <v>0</v>
      </c>
      <c r="AL20" s="392"/>
      <c r="AM20" s="391">
        <f t="shared" si="53"/>
        <v>0</v>
      </c>
      <c r="AN20" s="392"/>
      <c r="AO20" s="391">
        <f t="shared" si="54"/>
        <v>0</v>
      </c>
      <c r="AP20" s="392"/>
    </row>
    <row r="21" spans="1:42" s="110" customFormat="1" ht="15" customHeight="1">
      <c r="A21" s="122" t="s">
        <v>415</v>
      </c>
      <c r="B21" s="128" t="s">
        <v>579</v>
      </c>
      <c r="C21" s="124" t="s">
        <v>381</v>
      </c>
      <c r="D21" s="237">
        <v>43430</v>
      </c>
      <c r="E21" s="256">
        <v>43430</v>
      </c>
      <c r="F21" s="237">
        <v>43430</v>
      </c>
      <c r="G21" s="126">
        <v>43430</v>
      </c>
      <c r="H21" s="240" t="s">
        <v>294</v>
      </c>
      <c r="I21" s="125">
        <v>43433</v>
      </c>
      <c r="J21" s="126">
        <v>43433</v>
      </c>
      <c r="K21" s="190"/>
      <c r="L21" s="191"/>
      <c r="M21" s="190"/>
      <c r="N21" s="191"/>
      <c r="O21" s="190">
        <v>43439</v>
      </c>
      <c r="P21" s="191">
        <v>43439</v>
      </c>
      <c r="Q21" s="190"/>
      <c r="R21" s="191"/>
      <c r="S21" s="190"/>
      <c r="T21" s="191"/>
      <c r="U21" s="190"/>
      <c r="V21" s="191"/>
      <c r="W21" s="190"/>
      <c r="X21" s="131"/>
      <c r="Y21" s="193" t="s">
        <v>33</v>
      </c>
      <c r="Z21" s="176"/>
      <c r="AB21" s="306">
        <v>1</v>
      </c>
      <c r="AC21" s="393">
        <f t="shared" si="48"/>
        <v>0</v>
      </c>
      <c r="AD21" s="394"/>
      <c r="AE21" s="391">
        <f t="shared" si="49"/>
        <v>0</v>
      </c>
      <c r="AF21" s="392"/>
      <c r="AG21" s="391">
        <f t="shared" si="50"/>
        <v>6</v>
      </c>
      <c r="AH21" s="392"/>
      <c r="AI21" s="391">
        <f t="shared" si="51"/>
        <v>0</v>
      </c>
      <c r="AJ21" s="392"/>
      <c r="AK21" s="391">
        <f t="shared" si="52"/>
        <v>0</v>
      </c>
      <c r="AL21" s="392"/>
      <c r="AM21" s="391">
        <f t="shared" si="53"/>
        <v>0</v>
      </c>
      <c r="AN21" s="392"/>
      <c r="AO21" s="391">
        <f t="shared" si="54"/>
        <v>0</v>
      </c>
      <c r="AP21" s="392"/>
    </row>
    <row r="22" spans="1:42" s="110" customFormat="1" ht="17.25" customHeight="1">
      <c r="A22" s="122" t="s">
        <v>621</v>
      </c>
      <c r="B22" s="128" t="s">
        <v>619</v>
      </c>
      <c r="C22" s="124" t="s">
        <v>388</v>
      </c>
      <c r="D22" s="237">
        <v>43430</v>
      </c>
      <c r="E22" s="256">
        <v>43430</v>
      </c>
      <c r="F22" s="237">
        <v>43430</v>
      </c>
      <c r="G22" s="126">
        <v>43430</v>
      </c>
      <c r="H22" s="240" t="s">
        <v>294</v>
      </c>
      <c r="I22" s="125">
        <v>43433</v>
      </c>
      <c r="J22" s="126">
        <v>43433</v>
      </c>
      <c r="K22" s="190"/>
      <c r="L22" s="191"/>
      <c r="M22" s="190"/>
      <c r="N22" s="191"/>
      <c r="O22" s="190"/>
      <c r="P22" s="191"/>
      <c r="Q22" s="190"/>
      <c r="R22" s="191"/>
      <c r="S22" s="190">
        <v>43438</v>
      </c>
      <c r="T22" s="191">
        <v>43438</v>
      </c>
      <c r="U22" s="190"/>
      <c r="V22" s="191"/>
      <c r="W22" s="190"/>
      <c r="X22" s="131"/>
      <c r="Y22" s="303" t="s">
        <v>33</v>
      </c>
      <c r="Z22" s="176"/>
      <c r="AB22" s="306">
        <v>1</v>
      </c>
      <c r="AC22" s="393">
        <f t="shared" si="48"/>
        <v>0</v>
      </c>
      <c r="AD22" s="394"/>
      <c r="AE22" s="391">
        <f t="shared" si="49"/>
        <v>0</v>
      </c>
      <c r="AF22" s="392"/>
      <c r="AG22" s="391">
        <f t="shared" si="50"/>
        <v>0</v>
      </c>
      <c r="AH22" s="392"/>
      <c r="AI22" s="391">
        <f t="shared" si="51"/>
        <v>3</v>
      </c>
      <c r="AJ22" s="392"/>
      <c r="AK22" s="391">
        <f t="shared" si="52"/>
        <v>0</v>
      </c>
      <c r="AL22" s="392"/>
      <c r="AM22" s="391">
        <f t="shared" si="53"/>
        <v>0</v>
      </c>
      <c r="AN22" s="392"/>
      <c r="AO22" s="391">
        <f t="shared" si="54"/>
        <v>0</v>
      </c>
      <c r="AP22" s="392"/>
    </row>
    <row r="23" spans="1:42" s="110" customFormat="1" ht="17.25" customHeight="1">
      <c r="A23" s="122" t="s">
        <v>611</v>
      </c>
      <c r="B23" s="128" t="s">
        <v>644</v>
      </c>
      <c r="C23" s="124" t="s">
        <v>405</v>
      </c>
      <c r="D23" s="237">
        <v>43430</v>
      </c>
      <c r="E23" s="256">
        <v>43430</v>
      </c>
      <c r="F23" s="237">
        <v>43430</v>
      </c>
      <c r="G23" s="126">
        <v>43430</v>
      </c>
      <c r="H23" s="240" t="s">
        <v>294</v>
      </c>
      <c r="I23" s="134">
        <v>43433</v>
      </c>
      <c r="J23" s="135">
        <v>43433</v>
      </c>
      <c r="K23" s="190"/>
      <c r="L23" s="191"/>
      <c r="M23" s="190"/>
      <c r="N23" s="191"/>
      <c r="O23" s="190"/>
      <c r="P23" s="191"/>
      <c r="Q23" s="190"/>
      <c r="R23" s="191"/>
      <c r="S23" s="190"/>
      <c r="T23" s="191"/>
      <c r="U23" s="190"/>
      <c r="V23" s="191"/>
      <c r="W23" s="190">
        <v>43441</v>
      </c>
      <c r="X23" s="131">
        <v>43441</v>
      </c>
      <c r="Y23" s="303" t="s">
        <v>414</v>
      </c>
      <c r="Z23" s="179"/>
      <c r="AB23" s="306">
        <v>1</v>
      </c>
      <c r="AC23" s="393">
        <f t="shared" si="48"/>
        <v>0</v>
      </c>
      <c r="AD23" s="394"/>
      <c r="AE23" s="391">
        <f t="shared" si="49"/>
        <v>0</v>
      </c>
      <c r="AF23" s="392"/>
      <c r="AG23" s="391">
        <f t="shared" si="50"/>
        <v>0</v>
      </c>
      <c r="AH23" s="392"/>
      <c r="AI23" s="391">
        <f t="shared" si="51"/>
        <v>3</v>
      </c>
      <c r="AJ23" s="392"/>
      <c r="AK23" s="391">
        <f t="shared" si="52"/>
        <v>4</v>
      </c>
      <c r="AL23" s="392"/>
      <c r="AM23" s="391">
        <f t="shared" si="53"/>
        <v>0</v>
      </c>
      <c r="AN23" s="392"/>
      <c r="AO23" s="391">
        <f t="shared" si="54"/>
        <v>0</v>
      </c>
      <c r="AP23" s="392"/>
    </row>
    <row r="24" spans="1:42" s="110" customFormat="1" ht="17.25" customHeight="1">
      <c r="A24" s="122" t="s">
        <v>604</v>
      </c>
      <c r="B24" s="128" t="s">
        <v>607</v>
      </c>
      <c r="C24" s="124" t="s">
        <v>573</v>
      </c>
      <c r="D24" s="237">
        <v>43430</v>
      </c>
      <c r="E24" s="256">
        <v>43430</v>
      </c>
      <c r="F24" s="237">
        <v>43430</v>
      </c>
      <c r="G24" s="126">
        <v>43430</v>
      </c>
      <c r="H24" s="240" t="s">
        <v>294</v>
      </c>
      <c r="I24" s="134">
        <v>43433</v>
      </c>
      <c r="J24" s="129">
        <v>43433</v>
      </c>
      <c r="K24" s="190"/>
      <c r="L24" s="191"/>
      <c r="M24" s="190"/>
      <c r="N24" s="191"/>
      <c r="O24" s="190"/>
      <c r="P24" s="191"/>
      <c r="Q24" s="190">
        <v>43437</v>
      </c>
      <c r="R24" s="191">
        <v>43437</v>
      </c>
      <c r="S24" s="190"/>
      <c r="T24" s="191"/>
      <c r="U24" s="190"/>
      <c r="V24" s="191"/>
      <c r="W24" s="190"/>
      <c r="X24" s="131"/>
      <c r="Y24" s="303" t="s">
        <v>30</v>
      </c>
      <c r="Z24" s="176"/>
      <c r="AB24" s="306">
        <v>1</v>
      </c>
      <c r="AC24" s="393">
        <f t="shared" si="48"/>
        <v>0</v>
      </c>
      <c r="AD24" s="394"/>
      <c r="AE24" s="391">
        <f t="shared" si="49"/>
        <v>0</v>
      </c>
      <c r="AF24" s="392"/>
      <c r="AG24" s="391">
        <f t="shared" si="50"/>
        <v>0</v>
      </c>
      <c r="AH24" s="392"/>
      <c r="AI24" s="391">
        <f t="shared" si="51"/>
        <v>0</v>
      </c>
      <c r="AJ24" s="392"/>
      <c r="AK24" s="391">
        <f t="shared" si="52"/>
        <v>5</v>
      </c>
      <c r="AL24" s="392"/>
      <c r="AM24" s="391">
        <f t="shared" si="53"/>
        <v>0</v>
      </c>
      <c r="AN24" s="392"/>
      <c r="AO24" s="391">
        <f t="shared" si="54"/>
        <v>0</v>
      </c>
      <c r="AP24" s="392"/>
    </row>
    <row r="25" spans="1:42" s="110" customFormat="1" ht="17.25" customHeight="1" thickBot="1">
      <c r="A25" s="122" t="s">
        <v>598</v>
      </c>
      <c r="B25" s="128" t="s">
        <v>602</v>
      </c>
      <c r="C25" s="124" t="s">
        <v>396</v>
      </c>
      <c r="D25" s="238">
        <v>43430</v>
      </c>
      <c r="E25" s="259">
        <v>43430</v>
      </c>
      <c r="F25" s="238">
        <v>43430</v>
      </c>
      <c r="G25" s="145">
        <v>43430</v>
      </c>
      <c r="H25" s="240" t="s">
        <v>294</v>
      </c>
      <c r="I25" s="134">
        <v>43434</v>
      </c>
      <c r="J25" s="129">
        <v>43434</v>
      </c>
      <c r="K25" s="190">
        <v>43437</v>
      </c>
      <c r="L25" s="191">
        <v>43437</v>
      </c>
      <c r="M25" s="190">
        <v>43438</v>
      </c>
      <c r="N25" s="191">
        <v>43438</v>
      </c>
      <c r="O25" s="190"/>
      <c r="P25" s="191"/>
      <c r="Q25" s="190"/>
      <c r="R25" s="191"/>
      <c r="S25" s="190"/>
      <c r="T25" s="191"/>
      <c r="U25" s="190"/>
      <c r="V25" s="191"/>
      <c r="W25" s="190"/>
      <c r="X25" s="131"/>
      <c r="Y25" s="193" t="s">
        <v>30</v>
      </c>
      <c r="Z25" s="177"/>
      <c r="AB25" s="306">
        <v>1</v>
      </c>
      <c r="AC25" s="393">
        <f t="shared" si="48"/>
        <v>0</v>
      </c>
      <c r="AD25" s="394"/>
      <c r="AE25" s="391">
        <f t="shared" si="49"/>
        <v>0</v>
      </c>
      <c r="AF25" s="392"/>
      <c r="AG25" s="391">
        <f t="shared" si="50"/>
        <v>0</v>
      </c>
      <c r="AH25" s="392"/>
      <c r="AI25" s="391">
        <f t="shared" si="51"/>
        <v>0</v>
      </c>
      <c r="AJ25" s="392"/>
      <c r="AK25" s="391">
        <f t="shared" si="52"/>
        <v>0</v>
      </c>
      <c r="AL25" s="392"/>
      <c r="AM25" s="391">
        <f t="shared" si="53"/>
        <v>0</v>
      </c>
      <c r="AN25" s="392"/>
      <c r="AO25" s="391">
        <f t="shared" si="54"/>
        <v>8</v>
      </c>
      <c r="AP25" s="392"/>
    </row>
    <row r="26" spans="1:42" s="110" customFormat="1" ht="17.25" hidden="1" customHeight="1">
      <c r="A26" s="122"/>
      <c r="B26" s="128"/>
      <c r="C26" s="124"/>
      <c r="D26" s="237">
        <f>I26-6</f>
        <v>-6</v>
      </c>
      <c r="E26" s="256">
        <f>IF(ISBLANK(D26),"",D26)</f>
        <v>-6</v>
      </c>
      <c r="F26" s="125">
        <f>I26-6</f>
        <v>-6</v>
      </c>
      <c r="G26" s="126">
        <f>IF(ISBLANK(F26),"",(F26))</f>
        <v>-6</v>
      </c>
      <c r="H26" s="240">
        <f t="shared" ref="H26:I28" si="55">H16</f>
        <v>0</v>
      </c>
      <c r="I26" s="134">
        <f t="shared" si="55"/>
        <v>0</v>
      </c>
      <c r="J26" s="129">
        <f>IF(ISBLANK(I26),"",I26)</f>
        <v>0</v>
      </c>
      <c r="K26" s="190" t="str">
        <f>IF(AC26=0,"",$I$19+AC26)</f>
        <v/>
      </c>
      <c r="L26" s="191" t="str">
        <f>IF(ISBLANK(K26),"",K26)</f>
        <v/>
      </c>
      <c r="M26" s="190" t="str">
        <f>IF(AE26=0,"",$I$19+AE26)</f>
        <v/>
      </c>
      <c r="N26" s="191" t="str">
        <f>IF(ISBLANK(M26),"",M26)</f>
        <v/>
      </c>
      <c r="O26" s="190" t="str">
        <f>IF(AG26=0,"",$I$19+AG26)</f>
        <v/>
      </c>
      <c r="P26" s="191" t="str">
        <f>IF(ISBLANK(O26),"",O26)</f>
        <v/>
      </c>
      <c r="Q26" s="190" t="str">
        <f>IF(AI26=0,"",$I$19+AI26)</f>
        <v/>
      </c>
      <c r="R26" s="191" t="str">
        <f>IF(ISBLANK(Q26),"",Q26)</f>
        <v/>
      </c>
      <c r="S26" s="190" t="str">
        <f>IF(AK26=0,"",$I$19+AK26)</f>
        <v/>
      </c>
      <c r="T26" s="191" t="str">
        <f>IF(ISBLANK(S26),"",S26)</f>
        <v/>
      </c>
      <c r="U26" s="190" t="str">
        <f>IF(AM26=0,"",$I$19+AM26)</f>
        <v/>
      </c>
      <c r="V26" s="191" t="str">
        <f>IF(ISBLANK(U26),"",U26)</f>
        <v/>
      </c>
      <c r="W26" s="190" t="str">
        <f>IF(AO26=0,"",$I$19+AO26)</f>
        <v/>
      </c>
      <c r="X26" s="131" t="str">
        <f>IF(ISBLANK(W26),"",W26)</f>
        <v/>
      </c>
      <c r="Y26" s="193" t="s">
        <v>387</v>
      </c>
      <c r="Z26" s="176"/>
      <c r="AB26" s="198">
        <v>1</v>
      </c>
      <c r="AC26" s="391">
        <f t="shared" si="48"/>
        <v>0</v>
      </c>
      <c r="AD26" s="392"/>
      <c r="AE26" s="391">
        <f t="shared" si="49"/>
        <v>0</v>
      </c>
      <c r="AF26" s="392"/>
      <c r="AG26" s="391">
        <f t="shared" si="50"/>
        <v>0</v>
      </c>
      <c r="AH26" s="392"/>
      <c r="AI26" s="391">
        <f t="shared" si="51"/>
        <v>0</v>
      </c>
      <c r="AJ26" s="392"/>
      <c r="AK26" s="391">
        <f t="shared" si="52"/>
        <v>0</v>
      </c>
      <c r="AL26" s="392"/>
      <c r="AM26" s="391">
        <f t="shared" si="53"/>
        <v>0</v>
      </c>
      <c r="AN26" s="392"/>
      <c r="AO26" s="391">
        <f t="shared" si="54"/>
        <v>0</v>
      </c>
      <c r="AP26" s="392"/>
    </row>
    <row r="27" spans="1:42" s="110" customFormat="1" ht="17.25" hidden="1" customHeight="1">
      <c r="A27" s="122"/>
      <c r="B27" s="128"/>
      <c r="C27" s="124"/>
      <c r="D27" s="237">
        <f>I27-5</f>
        <v>-5</v>
      </c>
      <c r="E27" s="256">
        <f>IF(ISBLANK(D27),"",D27)</f>
        <v>-5</v>
      </c>
      <c r="F27" s="125">
        <f>I27-5</f>
        <v>-5</v>
      </c>
      <c r="G27" s="126">
        <f>IF(ISBLANK(F27),"",(F27))</f>
        <v>-5</v>
      </c>
      <c r="H27" s="240">
        <f t="shared" si="55"/>
        <v>0</v>
      </c>
      <c r="I27" s="134">
        <f t="shared" si="55"/>
        <v>0</v>
      </c>
      <c r="J27" s="129">
        <f>IF(ISBLANK(I27),"",I27)</f>
        <v>0</v>
      </c>
      <c r="K27" s="190" t="str">
        <f>IF(AC27=0,"",$I$19+AC27)</f>
        <v/>
      </c>
      <c r="L27" s="191" t="str">
        <f>IF(ISBLANK(K27),"",K27)</f>
        <v/>
      </c>
      <c r="M27" s="190" t="str">
        <f>IF(AE27=0,"",$I$19+AE27)</f>
        <v/>
      </c>
      <c r="N27" s="191" t="str">
        <f>IF(ISBLANK(M27),"",M27)</f>
        <v/>
      </c>
      <c r="O27" s="190" t="str">
        <f>IF(AG27=0,"",$I$19+AG27)</f>
        <v/>
      </c>
      <c r="P27" s="191" t="str">
        <f>IF(ISBLANK(O27),"",O27)</f>
        <v/>
      </c>
      <c r="Q27" s="190" t="str">
        <f>IF(AI27=0,"",$I$19+AI27)</f>
        <v/>
      </c>
      <c r="R27" s="191" t="str">
        <f>IF(ISBLANK(Q27),"",Q27)</f>
        <v/>
      </c>
      <c r="S27" s="190" t="str">
        <f>IF(AK27=0,"",$I$19+AK27)</f>
        <v/>
      </c>
      <c r="T27" s="191" t="str">
        <f>IF(ISBLANK(S27),"",S27)</f>
        <v/>
      </c>
      <c r="U27" s="190" t="str">
        <f>IF(AM27=0,"",$I$19+AM27)</f>
        <v/>
      </c>
      <c r="V27" s="191" t="str">
        <f>IF(ISBLANK(U27),"",U27)</f>
        <v/>
      </c>
      <c r="W27" s="190" t="str">
        <f>IF(AO27=0,"",$I$19+AO27)</f>
        <v/>
      </c>
      <c r="X27" s="131" t="str">
        <f>IF(ISBLANK(W27),"",W27)</f>
        <v/>
      </c>
      <c r="Y27" s="193" t="s">
        <v>387</v>
      </c>
      <c r="Z27" s="176"/>
      <c r="AB27" s="198">
        <v>1</v>
      </c>
      <c r="AC27" s="391">
        <f t="shared" ref="AC27:AC28" si="56">AC17</f>
        <v>0</v>
      </c>
      <c r="AD27" s="392"/>
      <c r="AE27" s="391">
        <f t="shared" ref="AE27" si="57">AE17</f>
        <v>0</v>
      </c>
      <c r="AF27" s="392"/>
      <c r="AG27" s="391">
        <f t="shared" ref="AG27" si="58">AG17</f>
        <v>0</v>
      </c>
      <c r="AH27" s="392"/>
      <c r="AI27" s="391">
        <f t="shared" ref="AI27" si="59">AI17</f>
        <v>0</v>
      </c>
      <c r="AJ27" s="392"/>
      <c r="AK27" s="391">
        <f t="shared" ref="AK27" si="60">AK17</f>
        <v>0</v>
      </c>
      <c r="AL27" s="392"/>
      <c r="AM27" s="391">
        <f t="shared" ref="AM27" si="61">AM17</f>
        <v>0</v>
      </c>
      <c r="AN27" s="392"/>
      <c r="AO27" s="391">
        <f t="shared" ref="AO27" si="62">AO17</f>
        <v>0</v>
      </c>
      <c r="AP27" s="392"/>
    </row>
    <row r="28" spans="1:42" s="110" customFormat="1" ht="17.45" hidden="1" customHeight="1" thickBot="1">
      <c r="A28" s="132"/>
      <c r="B28" s="251"/>
      <c r="C28" s="133"/>
      <c r="D28" s="235">
        <f>I28-5</f>
        <v>-5</v>
      </c>
      <c r="E28" s="258">
        <f>IF(ISBLANK(D28),"",D28)</f>
        <v>-5</v>
      </c>
      <c r="F28" s="134">
        <f>I28-5</f>
        <v>-5</v>
      </c>
      <c r="G28" s="135">
        <f>IF(ISBLANK(F28),"",(F28))</f>
        <v>-5</v>
      </c>
      <c r="H28" s="290">
        <f t="shared" si="55"/>
        <v>0</v>
      </c>
      <c r="I28" s="134">
        <f t="shared" si="55"/>
        <v>0</v>
      </c>
      <c r="J28" s="137">
        <f>IF(ISBLANK(I28),"",I28)</f>
        <v>0</v>
      </c>
      <c r="K28" s="136" t="str">
        <f>IF(AC28=0,"",$I$19+AC28)</f>
        <v/>
      </c>
      <c r="L28" s="137" t="str">
        <f>IF(ISBLANK(K28),"",K28)</f>
        <v/>
      </c>
      <c r="M28" s="136" t="str">
        <f>IF(AE28=0,"",$I$19+AE28)</f>
        <v/>
      </c>
      <c r="N28" s="137" t="str">
        <f>IF(ISBLANK(M28),"",M28)</f>
        <v/>
      </c>
      <c r="O28" s="136" t="str">
        <f>IF(AG28=0,"",$I$19+AG28)</f>
        <v/>
      </c>
      <c r="P28" s="137" t="str">
        <f>IF(ISBLANK(O28),"",O28)</f>
        <v/>
      </c>
      <c r="Q28" s="136" t="str">
        <f>IF(AI28=0,"",$I$19+AI28)</f>
        <v/>
      </c>
      <c r="R28" s="137" t="str">
        <f>IF(ISBLANK(Q28),"",Q28)</f>
        <v/>
      </c>
      <c r="S28" s="136" t="str">
        <f>IF(AK28=0,"",$I$19+AK28)</f>
        <v/>
      </c>
      <c r="T28" s="137" t="str">
        <f>IF(ISBLANK(S28),"",S28)</f>
        <v/>
      </c>
      <c r="U28" s="136" t="str">
        <f>IF(AM28=0,"",$I$19+AM28)</f>
        <v/>
      </c>
      <c r="V28" s="137" t="str">
        <f>IF(ISBLANK(U28),"",U28)</f>
        <v/>
      </c>
      <c r="W28" s="136" t="str">
        <f>IF(AO28=0,"",$I$19+AO28)</f>
        <v/>
      </c>
      <c r="X28" s="135" t="str">
        <f>IF(ISBLANK(W28),"",W28)</f>
        <v/>
      </c>
      <c r="Y28" s="193" t="s">
        <v>387</v>
      </c>
      <c r="Z28" s="179"/>
      <c r="AB28" s="198">
        <v>1</v>
      </c>
      <c r="AC28" s="391">
        <f t="shared" si="56"/>
        <v>0</v>
      </c>
      <c r="AD28" s="392"/>
      <c r="AE28" s="391">
        <f t="shared" ref="AE28" si="63">AE18</f>
        <v>0</v>
      </c>
      <c r="AF28" s="392"/>
      <c r="AG28" s="391">
        <f t="shared" ref="AG28" si="64">AG18</f>
        <v>0</v>
      </c>
      <c r="AH28" s="392"/>
      <c r="AI28" s="391">
        <f t="shared" ref="AI28" si="65">AI18</f>
        <v>0</v>
      </c>
      <c r="AJ28" s="392"/>
      <c r="AK28" s="391">
        <f t="shared" ref="AK28" si="66">AK18</f>
        <v>0</v>
      </c>
      <c r="AL28" s="392"/>
      <c r="AM28" s="391">
        <f t="shared" ref="AM28" si="67">AM18</f>
        <v>0</v>
      </c>
      <c r="AN28" s="392"/>
      <c r="AO28" s="391">
        <f t="shared" ref="AO28" si="68">AO18</f>
        <v>0</v>
      </c>
      <c r="AP28" s="392"/>
    </row>
    <row r="29" spans="1:42" s="110" customFormat="1" ht="17.25" customHeight="1">
      <c r="A29" s="194" t="s">
        <v>419</v>
      </c>
      <c r="B29" s="312" t="s">
        <v>620</v>
      </c>
      <c r="C29" s="138" t="s">
        <v>383</v>
      </c>
      <c r="D29" s="236">
        <v>43432</v>
      </c>
      <c r="E29" s="257">
        <v>43432</v>
      </c>
      <c r="F29" s="139">
        <v>43432</v>
      </c>
      <c r="G29" s="140">
        <v>43432</v>
      </c>
      <c r="H29" s="260" t="s">
        <v>294</v>
      </c>
      <c r="I29" s="141">
        <v>43435</v>
      </c>
      <c r="J29" s="142">
        <v>43435</v>
      </c>
      <c r="K29" s="141">
        <v>43439</v>
      </c>
      <c r="L29" s="142">
        <v>43439</v>
      </c>
      <c r="M29" s="141">
        <v>43440</v>
      </c>
      <c r="N29" s="142">
        <v>43440</v>
      </c>
      <c r="O29" s="141">
        <v>43441</v>
      </c>
      <c r="P29" s="142">
        <v>43441</v>
      </c>
      <c r="Q29" s="141"/>
      <c r="R29" s="142"/>
      <c r="S29" s="141"/>
      <c r="T29" s="142"/>
      <c r="U29" s="141"/>
      <c r="V29" s="142"/>
      <c r="W29" s="141"/>
      <c r="X29" s="140"/>
      <c r="Y29" s="311" t="s">
        <v>33</v>
      </c>
      <c r="Z29" s="178"/>
      <c r="AB29" s="306">
        <v>2</v>
      </c>
      <c r="AC29" s="393">
        <f t="shared" ref="AC29:AC36" si="69">AC9</f>
        <v>3</v>
      </c>
      <c r="AD29" s="394"/>
      <c r="AE29" s="393">
        <f t="shared" ref="AE29:AE36" si="70">AE9</f>
        <v>4</v>
      </c>
      <c r="AF29" s="394"/>
      <c r="AG29" s="393">
        <f t="shared" ref="AG29:AG36" si="71">AG9</f>
        <v>0</v>
      </c>
      <c r="AH29" s="394"/>
      <c r="AI29" s="393">
        <f t="shared" ref="AI29:AI36" si="72">AI9</f>
        <v>0</v>
      </c>
      <c r="AJ29" s="394"/>
      <c r="AK29" s="393">
        <f t="shared" ref="AK29:AK36" si="73">AK9</f>
        <v>0</v>
      </c>
      <c r="AL29" s="394"/>
      <c r="AM29" s="393">
        <f t="shared" ref="AM29:AM36" si="74">AM9</f>
        <v>0</v>
      </c>
      <c r="AN29" s="394"/>
      <c r="AO29" s="393">
        <f t="shared" ref="AO29:AO36" si="75">AO9</f>
        <v>0</v>
      </c>
      <c r="AP29" s="394"/>
    </row>
    <row r="30" spans="1:42" s="110" customFormat="1" ht="17.25" customHeight="1">
      <c r="A30" s="122" t="s">
        <v>653</v>
      </c>
      <c r="B30" s="294" t="s">
        <v>654</v>
      </c>
      <c r="C30" s="124" t="s">
        <v>385</v>
      </c>
      <c r="D30" s="237">
        <v>43432</v>
      </c>
      <c r="E30" s="256">
        <v>43432</v>
      </c>
      <c r="F30" s="125">
        <v>43432</v>
      </c>
      <c r="G30" s="131">
        <v>43432</v>
      </c>
      <c r="H30" s="240" t="s">
        <v>294</v>
      </c>
      <c r="I30" s="127">
        <v>43436</v>
      </c>
      <c r="J30" s="129">
        <v>43436</v>
      </c>
      <c r="K30" s="190"/>
      <c r="L30" s="191"/>
      <c r="M30" s="190"/>
      <c r="N30" s="191"/>
      <c r="O30" s="190"/>
      <c r="P30" s="191"/>
      <c r="Q30" s="190">
        <v>43439</v>
      </c>
      <c r="R30" s="191">
        <v>43439</v>
      </c>
      <c r="S30" s="190">
        <v>43440</v>
      </c>
      <c r="T30" s="191">
        <v>43440</v>
      </c>
      <c r="U30" s="190"/>
      <c r="V30" s="191"/>
      <c r="W30" s="190"/>
      <c r="X30" s="131"/>
      <c r="Y30" s="303" t="s">
        <v>33</v>
      </c>
      <c r="Z30" s="176"/>
      <c r="AB30" s="306">
        <v>2</v>
      </c>
      <c r="AC30" s="393">
        <f t="shared" si="69"/>
        <v>4</v>
      </c>
      <c r="AD30" s="394"/>
      <c r="AE30" s="393">
        <f t="shared" si="70"/>
        <v>5</v>
      </c>
      <c r="AF30" s="394"/>
      <c r="AG30" s="393">
        <f t="shared" si="71"/>
        <v>6</v>
      </c>
      <c r="AH30" s="394"/>
      <c r="AI30" s="393">
        <f t="shared" si="72"/>
        <v>0</v>
      </c>
      <c r="AJ30" s="394"/>
      <c r="AK30" s="393">
        <f t="shared" si="73"/>
        <v>0</v>
      </c>
      <c r="AL30" s="394"/>
      <c r="AM30" s="393">
        <f t="shared" si="74"/>
        <v>0</v>
      </c>
      <c r="AN30" s="394"/>
      <c r="AO30" s="393">
        <f t="shared" si="75"/>
        <v>0</v>
      </c>
      <c r="AP30" s="394"/>
    </row>
    <row r="31" spans="1:42" s="110" customFormat="1" ht="15" customHeight="1">
      <c r="A31" s="122" t="s">
        <v>578</v>
      </c>
      <c r="B31" s="281" t="s">
        <v>617</v>
      </c>
      <c r="C31" s="124" t="s">
        <v>381</v>
      </c>
      <c r="D31" s="237">
        <v>43437</v>
      </c>
      <c r="E31" s="256">
        <v>43437</v>
      </c>
      <c r="F31" s="125">
        <v>43437</v>
      </c>
      <c r="G31" s="126">
        <v>43437</v>
      </c>
      <c r="H31" s="240" t="s">
        <v>294</v>
      </c>
      <c r="I31" s="127">
        <v>43440</v>
      </c>
      <c r="J31" s="126">
        <v>43440</v>
      </c>
      <c r="K31" s="190"/>
      <c r="L31" s="191"/>
      <c r="M31" s="190"/>
      <c r="N31" s="191"/>
      <c r="O31" s="190">
        <v>43446</v>
      </c>
      <c r="P31" s="191">
        <v>43446</v>
      </c>
      <c r="Q31" s="190"/>
      <c r="R31" s="191"/>
      <c r="S31" s="190"/>
      <c r="T31" s="191"/>
      <c r="U31" s="190"/>
      <c r="V31" s="191"/>
      <c r="W31" s="190"/>
      <c r="X31" s="131"/>
      <c r="Y31" s="193" t="s">
        <v>33</v>
      </c>
      <c r="Z31" s="176"/>
      <c r="AB31" s="306">
        <v>2</v>
      </c>
      <c r="AC31" s="393">
        <f t="shared" si="69"/>
        <v>0</v>
      </c>
      <c r="AD31" s="394"/>
      <c r="AE31" s="393">
        <f t="shared" si="70"/>
        <v>0</v>
      </c>
      <c r="AF31" s="394"/>
      <c r="AG31" s="393">
        <f t="shared" si="71"/>
        <v>6</v>
      </c>
      <c r="AH31" s="394"/>
      <c r="AI31" s="393">
        <f t="shared" si="72"/>
        <v>0</v>
      </c>
      <c r="AJ31" s="394"/>
      <c r="AK31" s="393">
        <f t="shared" si="73"/>
        <v>0</v>
      </c>
      <c r="AL31" s="394"/>
      <c r="AM31" s="393">
        <f t="shared" si="74"/>
        <v>0</v>
      </c>
      <c r="AN31" s="394"/>
      <c r="AO31" s="393">
        <f t="shared" si="75"/>
        <v>0</v>
      </c>
      <c r="AP31" s="394"/>
    </row>
    <row r="32" spans="1:42" s="110" customFormat="1" ht="17.25" customHeight="1">
      <c r="A32" s="122" t="s">
        <v>568</v>
      </c>
      <c r="B32" s="281" t="s">
        <v>577</v>
      </c>
      <c r="C32" s="124" t="s">
        <v>388</v>
      </c>
      <c r="D32" s="237">
        <v>43437</v>
      </c>
      <c r="E32" s="256">
        <v>43437</v>
      </c>
      <c r="F32" s="125">
        <v>43437</v>
      </c>
      <c r="G32" s="126">
        <v>43437</v>
      </c>
      <c r="H32" s="240" t="s">
        <v>408</v>
      </c>
      <c r="I32" s="127">
        <v>43440</v>
      </c>
      <c r="J32" s="126">
        <v>43440</v>
      </c>
      <c r="K32" s="190"/>
      <c r="L32" s="191"/>
      <c r="M32" s="190"/>
      <c r="N32" s="191"/>
      <c r="O32" s="190"/>
      <c r="P32" s="191"/>
      <c r="Q32" s="190"/>
      <c r="R32" s="191"/>
      <c r="S32" s="190">
        <v>43445</v>
      </c>
      <c r="T32" s="191">
        <v>43445</v>
      </c>
      <c r="U32" s="190"/>
      <c r="V32" s="191"/>
      <c r="W32" s="190"/>
      <c r="X32" s="131"/>
      <c r="Y32" s="303" t="s">
        <v>33</v>
      </c>
      <c r="Z32" s="176"/>
      <c r="AB32" s="306">
        <v>2</v>
      </c>
      <c r="AC32" s="393">
        <f t="shared" si="69"/>
        <v>0</v>
      </c>
      <c r="AD32" s="394"/>
      <c r="AE32" s="393">
        <f t="shared" si="70"/>
        <v>0</v>
      </c>
      <c r="AF32" s="394"/>
      <c r="AG32" s="393">
        <f t="shared" si="71"/>
        <v>0</v>
      </c>
      <c r="AH32" s="394"/>
      <c r="AI32" s="393">
        <f t="shared" si="72"/>
        <v>3</v>
      </c>
      <c r="AJ32" s="394"/>
      <c r="AK32" s="393">
        <f t="shared" si="73"/>
        <v>0</v>
      </c>
      <c r="AL32" s="394"/>
      <c r="AM32" s="393">
        <f t="shared" si="74"/>
        <v>0</v>
      </c>
      <c r="AN32" s="394"/>
      <c r="AO32" s="393">
        <f t="shared" si="75"/>
        <v>0</v>
      </c>
      <c r="AP32" s="394"/>
    </row>
    <row r="33" spans="1:42" s="110" customFormat="1" ht="17.25" customHeight="1">
      <c r="A33" s="122" t="s">
        <v>91</v>
      </c>
      <c r="B33" s="382" t="s">
        <v>645</v>
      </c>
      <c r="C33" s="124" t="s">
        <v>405</v>
      </c>
      <c r="D33" s="237">
        <v>43437</v>
      </c>
      <c r="E33" s="256">
        <v>43437</v>
      </c>
      <c r="F33" s="125">
        <v>43437</v>
      </c>
      <c r="G33" s="126">
        <v>43437</v>
      </c>
      <c r="H33" s="240" t="s">
        <v>294</v>
      </c>
      <c r="I33" s="127">
        <v>43440</v>
      </c>
      <c r="J33" s="135">
        <v>43440</v>
      </c>
      <c r="K33" s="190"/>
      <c r="L33" s="191"/>
      <c r="M33" s="190"/>
      <c r="N33" s="191"/>
      <c r="O33" s="190"/>
      <c r="P33" s="191"/>
      <c r="Q33" s="190"/>
      <c r="R33" s="191"/>
      <c r="S33" s="190"/>
      <c r="T33" s="191"/>
      <c r="U33" s="190"/>
      <c r="V33" s="191"/>
      <c r="W33" s="190">
        <v>43448</v>
      </c>
      <c r="X33" s="131">
        <v>43448</v>
      </c>
      <c r="Y33" s="193" t="s">
        <v>414</v>
      </c>
      <c r="Z33" s="179"/>
      <c r="AB33" s="306">
        <v>2</v>
      </c>
      <c r="AC33" s="393">
        <f t="shared" si="69"/>
        <v>0</v>
      </c>
      <c r="AD33" s="394"/>
      <c r="AE33" s="393">
        <f t="shared" si="70"/>
        <v>0</v>
      </c>
      <c r="AF33" s="394"/>
      <c r="AG33" s="393">
        <f t="shared" si="71"/>
        <v>0</v>
      </c>
      <c r="AH33" s="394"/>
      <c r="AI33" s="393">
        <f t="shared" si="72"/>
        <v>3</v>
      </c>
      <c r="AJ33" s="394"/>
      <c r="AK33" s="393">
        <f t="shared" si="73"/>
        <v>4</v>
      </c>
      <c r="AL33" s="394"/>
      <c r="AM33" s="393">
        <f t="shared" si="74"/>
        <v>0</v>
      </c>
      <c r="AN33" s="394"/>
      <c r="AO33" s="393">
        <f t="shared" si="75"/>
        <v>0</v>
      </c>
      <c r="AP33" s="394"/>
    </row>
    <row r="34" spans="1:42" s="110" customFormat="1" ht="17.25" customHeight="1">
      <c r="A34" s="122" t="s">
        <v>605</v>
      </c>
      <c r="B34" s="297" t="s">
        <v>633</v>
      </c>
      <c r="C34" s="124" t="s">
        <v>573</v>
      </c>
      <c r="D34" s="237">
        <v>43437</v>
      </c>
      <c r="E34" s="256">
        <v>43437</v>
      </c>
      <c r="F34" s="125">
        <v>43437</v>
      </c>
      <c r="G34" s="126">
        <v>43437</v>
      </c>
      <c r="H34" s="240" t="s">
        <v>294</v>
      </c>
      <c r="I34" s="127">
        <v>43440</v>
      </c>
      <c r="J34" s="129">
        <v>43440</v>
      </c>
      <c r="K34" s="190"/>
      <c r="L34" s="191"/>
      <c r="M34" s="190"/>
      <c r="N34" s="191"/>
      <c r="O34" s="190"/>
      <c r="P34" s="191"/>
      <c r="Q34" s="190">
        <v>43444</v>
      </c>
      <c r="R34" s="191">
        <v>43444</v>
      </c>
      <c r="S34" s="190"/>
      <c r="T34" s="191"/>
      <c r="U34" s="190"/>
      <c r="V34" s="191"/>
      <c r="W34" s="190"/>
      <c r="X34" s="131"/>
      <c r="Y34" s="193" t="s">
        <v>30</v>
      </c>
      <c r="Z34" s="177"/>
      <c r="AB34" s="306">
        <v>2</v>
      </c>
      <c r="AC34" s="393">
        <f t="shared" si="69"/>
        <v>0</v>
      </c>
      <c r="AD34" s="394"/>
      <c r="AE34" s="393">
        <f t="shared" si="70"/>
        <v>0</v>
      </c>
      <c r="AF34" s="394"/>
      <c r="AG34" s="393">
        <f t="shared" si="71"/>
        <v>0</v>
      </c>
      <c r="AH34" s="394"/>
      <c r="AI34" s="393">
        <f t="shared" si="72"/>
        <v>0</v>
      </c>
      <c r="AJ34" s="394"/>
      <c r="AK34" s="393">
        <f t="shared" si="73"/>
        <v>5</v>
      </c>
      <c r="AL34" s="394"/>
      <c r="AM34" s="393">
        <f t="shared" si="74"/>
        <v>0</v>
      </c>
      <c r="AN34" s="394"/>
      <c r="AO34" s="393">
        <f t="shared" si="75"/>
        <v>0</v>
      </c>
      <c r="AP34" s="394"/>
    </row>
    <row r="35" spans="1:42" s="110" customFormat="1" ht="17.25" customHeight="1" thickBot="1">
      <c r="A35" s="122" t="s">
        <v>411</v>
      </c>
      <c r="B35" s="128" t="s">
        <v>631</v>
      </c>
      <c r="C35" s="124" t="s">
        <v>396</v>
      </c>
      <c r="D35" s="237">
        <v>43437</v>
      </c>
      <c r="E35" s="256">
        <v>43437</v>
      </c>
      <c r="F35" s="125">
        <v>43437</v>
      </c>
      <c r="G35" s="126">
        <v>43437</v>
      </c>
      <c r="H35" s="253" t="s">
        <v>294</v>
      </c>
      <c r="I35" s="127">
        <v>43441</v>
      </c>
      <c r="J35" s="129">
        <v>43441</v>
      </c>
      <c r="K35" s="127">
        <v>43444</v>
      </c>
      <c r="L35" s="129">
        <v>43444</v>
      </c>
      <c r="M35" s="127">
        <v>43445</v>
      </c>
      <c r="N35" s="129">
        <v>43445</v>
      </c>
      <c r="O35" s="127"/>
      <c r="P35" s="129"/>
      <c r="Q35" s="127"/>
      <c r="R35" s="129"/>
      <c r="S35" s="127"/>
      <c r="T35" s="129"/>
      <c r="U35" s="127"/>
      <c r="V35" s="129"/>
      <c r="W35" s="127"/>
      <c r="X35" s="126"/>
      <c r="Y35" s="193" t="s">
        <v>30</v>
      </c>
      <c r="Z35" s="176"/>
      <c r="AB35" s="306">
        <v>2</v>
      </c>
      <c r="AC35" s="393">
        <f t="shared" si="69"/>
        <v>0</v>
      </c>
      <c r="AD35" s="394"/>
      <c r="AE35" s="393">
        <f t="shared" si="70"/>
        <v>0</v>
      </c>
      <c r="AF35" s="394"/>
      <c r="AG35" s="393">
        <f t="shared" si="71"/>
        <v>0</v>
      </c>
      <c r="AH35" s="394"/>
      <c r="AI35" s="393">
        <f t="shared" si="72"/>
        <v>0</v>
      </c>
      <c r="AJ35" s="394"/>
      <c r="AK35" s="393">
        <f t="shared" si="73"/>
        <v>0</v>
      </c>
      <c r="AL35" s="394"/>
      <c r="AM35" s="393">
        <f t="shared" si="74"/>
        <v>0</v>
      </c>
      <c r="AN35" s="394"/>
      <c r="AO35" s="393">
        <f t="shared" si="75"/>
        <v>8</v>
      </c>
      <c r="AP35" s="394"/>
    </row>
    <row r="36" spans="1:42" s="110" customFormat="1" ht="17.25" hidden="1" customHeight="1">
      <c r="A36" s="122"/>
      <c r="B36" s="128"/>
      <c r="C36" s="124"/>
      <c r="D36" s="237">
        <f>I36-6</f>
        <v>1</v>
      </c>
      <c r="E36" s="256">
        <f>IF(ISBLANK(D36),"",D36)</f>
        <v>1</v>
      </c>
      <c r="F36" s="125">
        <f>I36-6</f>
        <v>1</v>
      </c>
      <c r="G36" s="126">
        <f>IF(ISBLANK(F36),"",(F36))</f>
        <v>1</v>
      </c>
      <c r="H36" s="240">
        <f>H26</f>
        <v>0</v>
      </c>
      <c r="I36" s="127">
        <f>I16+7</f>
        <v>7</v>
      </c>
      <c r="J36" s="129">
        <f>IF(ISBLANK(I36),"",I36)</f>
        <v>7</v>
      </c>
      <c r="K36" s="190" t="str">
        <f>IF(AC36=0,"",$I$36+AC36)</f>
        <v/>
      </c>
      <c r="L36" s="191" t="str">
        <f>IF(ISBLANK(K36),"",K36)</f>
        <v/>
      </c>
      <c r="M36" s="190" t="str">
        <f>IF(AE36=0,"",$I$36+AE36)</f>
        <v/>
      </c>
      <c r="N36" s="191" t="str">
        <f>IF(ISBLANK(M36),"",M36)</f>
        <v/>
      </c>
      <c r="O36" s="190" t="str">
        <f>IF(AG36=0,"",$I$36+AG36)</f>
        <v/>
      </c>
      <c r="P36" s="191" t="str">
        <f>IF(ISBLANK(O36),"",O36)</f>
        <v/>
      </c>
      <c r="Q36" s="190" t="str">
        <f>IF(AI36=0,"",$I$36+AI36)</f>
        <v/>
      </c>
      <c r="R36" s="191" t="str">
        <f>IF(ISBLANK(Q36),"",Q36)</f>
        <v/>
      </c>
      <c r="S36" s="190" t="str">
        <f>IF(AK36=0,"",$I$36+AK36)</f>
        <v/>
      </c>
      <c r="T36" s="191" t="str">
        <f>IF(ISBLANK(S36),"",S36)</f>
        <v/>
      </c>
      <c r="U36" s="190" t="str">
        <f>IF(AM36=0,"",$I$36+AM36)</f>
        <v/>
      </c>
      <c r="V36" s="191" t="str">
        <f>IF(ISBLANK(U36),"",U36)</f>
        <v/>
      </c>
      <c r="W36" s="190" t="str">
        <f>IF(AO36=0,"",$I$36+AO36)</f>
        <v/>
      </c>
      <c r="X36" s="131" t="str">
        <f>IF(ISBLANK(W36),"",W36)</f>
        <v/>
      </c>
      <c r="Y36" s="193" t="s">
        <v>387</v>
      </c>
      <c r="Z36" s="176"/>
      <c r="AB36" s="198">
        <v>2</v>
      </c>
      <c r="AC36" s="393">
        <f t="shared" si="69"/>
        <v>0</v>
      </c>
      <c r="AD36" s="394"/>
      <c r="AE36" s="393">
        <f t="shared" si="70"/>
        <v>0</v>
      </c>
      <c r="AF36" s="394"/>
      <c r="AG36" s="393">
        <f t="shared" si="71"/>
        <v>0</v>
      </c>
      <c r="AH36" s="394"/>
      <c r="AI36" s="393">
        <f t="shared" si="72"/>
        <v>0</v>
      </c>
      <c r="AJ36" s="394"/>
      <c r="AK36" s="393">
        <f t="shared" si="73"/>
        <v>0</v>
      </c>
      <c r="AL36" s="394"/>
      <c r="AM36" s="393">
        <f t="shared" si="74"/>
        <v>0</v>
      </c>
      <c r="AN36" s="394"/>
      <c r="AO36" s="393">
        <f t="shared" si="75"/>
        <v>0</v>
      </c>
      <c r="AP36" s="394"/>
    </row>
    <row r="37" spans="1:42" s="110" customFormat="1" ht="17.25" hidden="1" customHeight="1">
      <c r="A37" s="122"/>
      <c r="B37" s="128"/>
      <c r="C37" s="124"/>
      <c r="D37" s="237">
        <f>I37-5</f>
        <v>2</v>
      </c>
      <c r="E37" s="256">
        <f>IF(ISBLANK(D37),"",D37)</f>
        <v>2</v>
      </c>
      <c r="F37" s="125">
        <f>I37-5</f>
        <v>2</v>
      </c>
      <c r="G37" s="126">
        <f>IF(ISBLANK(F37),"",(F37))</f>
        <v>2</v>
      </c>
      <c r="H37" s="253">
        <f>H27</f>
        <v>0</v>
      </c>
      <c r="I37" s="127">
        <f>I17+7</f>
        <v>7</v>
      </c>
      <c r="J37" s="129">
        <f>IF(ISBLANK(I37),"",I37)</f>
        <v>7</v>
      </c>
      <c r="K37" s="127" t="str">
        <f>IF(AC37=0,"",$I$37+AC37)</f>
        <v/>
      </c>
      <c r="L37" s="129" t="str">
        <f>IF(ISBLANK(K37),"",K37)</f>
        <v/>
      </c>
      <c r="M37" s="127" t="str">
        <f>IF(AE37=0,"",$I$37+AE37)</f>
        <v/>
      </c>
      <c r="N37" s="129" t="str">
        <f>IF(ISBLANK(M37),"",M37)</f>
        <v/>
      </c>
      <c r="O37" s="127" t="str">
        <f>IF(AG37=0,"",$I$37+AG37)</f>
        <v/>
      </c>
      <c r="P37" s="129" t="str">
        <f>IF(ISBLANK(O37),"",O37)</f>
        <v/>
      </c>
      <c r="Q37" s="127" t="str">
        <f>IF(AI37=0,"",$I$37+AI37)</f>
        <v/>
      </c>
      <c r="R37" s="129" t="str">
        <f>IF(ISBLANK(Q37),"",Q37)</f>
        <v/>
      </c>
      <c r="S37" s="127" t="str">
        <f>IF(AK37=0,"",$I$37+AK37)</f>
        <v/>
      </c>
      <c r="T37" s="129" t="str">
        <f>IF(ISBLANK(S37),"",S37)</f>
        <v/>
      </c>
      <c r="U37" s="127" t="str">
        <f>IF(AM37=0,"",$I$37+AM37)</f>
        <v/>
      </c>
      <c r="V37" s="129" t="str">
        <f>IF(ISBLANK(U37),"",U37)</f>
        <v/>
      </c>
      <c r="W37" s="127" t="str">
        <f>IF(AO37=0,"",$I$37+AO37)</f>
        <v/>
      </c>
      <c r="X37" s="126" t="str">
        <f>IF(ISBLANK(W37),"",W37)</f>
        <v/>
      </c>
      <c r="Y37" s="193" t="s">
        <v>387</v>
      </c>
      <c r="Z37" s="176"/>
      <c r="AB37" s="198">
        <v>2</v>
      </c>
      <c r="AC37" s="393">
        <f t="shared" ref="AC37:AC38" si="76">AC17</f>
        <v>0</v>
      </c>
      <c r="AD37" s="394"/>
      <c r="AE37" s="393">
        <f t="shared" ref="AE37" si="77">AE17</f>
        <v>0</v>
      </c>
      <c r="AF37" s="394"/>
      <c r="AG37" s="393">
        <f t="shared" ref="AG37" si="78">AG17</f>
        <v>0</v>
      </c>
      <c r="AH37" s="394"/>
      <c r="AI37" s="393">
        <f t="shared" ref="AI37" si="79">AI17</f>
        <v>0</v>
      </c>
      <c r="AJ37" s="394"/>
      <c r="AK37" s="393">
        <f t="shared" ref="AK37" si="80">AK17</f>
        <v>0</v>
      </c>
      <c r="AL37" s="394"/>
      <c r="AM37" s="393">
        <f t="shared" ref="AM37" si="81">AM17</f>
        <v>0</v>
      </c>
      <c r="AN37" s="394"/>
      <c r="AO37" s="393">
        <f t="shared" ref="AO37" si="82">AO17</f>
        <v>0</v>
      </c>
      <c r="AP37" s="394"/>
    </row>
    <row r="38" spans="1:42" s="110" customFormat="1" ht="17.45" hidden="1" customHeight="1" thickBot="1">
      <c r="A38" s="132"/>
      <c r="B38" s="251"/>
      <c r="C38" s="133"/>
      <c r="D38" s="235">
        <f>I38-5</f>
        <v>2</v>
      </c>
      <c r="E38" s="258">
        <f>IF(ISBLANK(D38),"",D38)</f>
        <v>2</v>
      </c>
      <c r="F38" s="134">
        <f>I38-5</f>
        <v>2</v>
      </c>
      <c r="G38" s="135">
        <f>IF(ISBLANK(F38),"",(F38))</f>
        <v>2</v>
      </c>
      <c r="H38" s="290">
        <f>H28</f>
        <v>0</v>
      </c>
      <c r="I38" s="136">
        <f>I18+7</f>
        <v>7</v>
      </c>
      <c r="J38" s="137">
        <f>IF(ISBLANK(I38),"",I38)</f>
        <v>7</v>
      </c>
      <c r="K38" s="136" t="str">
        <f>IF(AC38=0,"",$I$38+AC38)</f>
        <v/>
      </c>
      <c r="L38" s="137" t="str">
        <f>IF(ISBLANK(K38),"",K38)</f>
        <v/>
      </c>
      <c r="M38" s="136" t="str">
        <f>IF(AE38=0,"",$I$38+AE38)</f>
        <v/>
      </c>
      <c r="N38" s="137" t="str">
        <f>IF(ISBLANK(M38),"",M38)</f>
        <v/>
      </c>
      <c r="O38" s="136" t="str">
        <f>IF(AG38=0,"",$I$38+AG38)</f>
        <v/>
      </c>
      <c r="P38" s="137" t="str">
        <f>IF(ISBLANK(O38),"",O38)</f>
        <v/>
      </c>
      <c r="Q38" s="136" t="str">
        <f>IF(AI38=0,"",$I$38+AI38)</f>
        <v/>
      </c>
      <c r="R38" s="137" t="str">
        <f>IF(ISBLANK(Q38),"",Q38)</f>
        <v/>
      </c>
      <c r="S38" s="136" t="str">
        <f>IF(AK38=0,"",$I$38+AK38)</f>
        <v/>
      </c>
      <c r="T38" s="137" t="str">
        <f>IF(ISBLANK(S38),"",S38)</f>
        <v/>
      </c>
      <c r="U38" s="136" t="str">
        <f>IF(AM38=0,"",$I$38+AM38)</f>
        <v/>
      </c>
      <c r="V38" s="137" t="str">
        <f>IF(ISBLANK(U38),"",U38)</f>
        <v/>
      </c>
      <c r="W38" s="136" t="str">
        <f>IF(AO38=0,"",$I$38+AO38)</f>
        <v/>
      </c>
      <c r="X38" s="135" t="str">
        <f>IF(ISBLANK(W38),"",W38)</f>
        <v/>
      </c>
      <c r="Y38" s="193" t="s">
        <v>387</v>
      </c>
      <c r="Z38" s="179"/>
      <c r="AB38" s="198">
        <v>2</v>
      </c>
      <c r="AC38" s="393">
        <f t="shared" si="76"/>
        <v>0</v>
      </c>
      <c r="AD38" s="394"/>
      <c r="AE38" s="393">
        <f t="shared" ref="AE38" si="83">AE18</f>
        <v>0</v>
      </c>
      <c r="AF38" s="394"/>
      <c r="AG38" s="393">
        <f t="shared" ref="AG38" si="84">AG18</f>
        <v>0</v>
      </c>
      <c r="AH38" s="394"/>
      <c r="AI38" s="393">
        <f t="shared" ref="AI38" si="85">AI18</f>
        <v>0</v>
      </c>
      <c r="AJ38" s="394"/>
      <c r="AK38" s="393">
        <f t="shared" ref="AK38" si="86">AK18</f>
        <v>0</v>
      </c>
      <c r="AL38" s="394"/>
      <c r="AM38" s="393">
        <f t="shared" ref="AM38" si="87">AM18</f>
        <v>0</v>
      </c>
      <c r="AN38" s="394"/>
      <c r="AO38" s="393">
        <f t="shared" ref="AO38" si="88">AO18</f>
        <v>0</v>
      </c>
      <c r="AP38" s="394"/>
    </row>
    <row r="39" spans="1:42" s="110" customFormat="1" ht="17.25" customHeight="1">
      <c r="A39" s="194" t="s">
        <v>618</v>
      </c>
      <c r="B39" s="313" t="s">
        <v>584</v>
      </c>
      <c r="C39" s="138" t="s">
        <v>383</v>
      </c>
      <c r="D39" s="236">
        <v>43439</v>
      </c>
      <c r="E39" s="257">
        <v>43439</v>
      </c>
      <c r="F39" s="139">
        <v>43439</v>
      </c>
      <c r="G39" s="140">
        <v>43439</v>
      </c>
      <c r="H39" s="260" t="s">
        <v>294</v>
      </c>
      <c r="I39" s="139">
        <v>43442</v>
      </c>
      <c r="J39" s="142">
        <v>43442</v>
      </c>
      <c r="K39" s="141">
        <v>43446</v>
      </c>
      <c r="L39" s="142">
        <v>43446</v>
      </c>
      <c r="M39" s="141">
        <v>43447</v>
      </c>
      <c r="N39" s="142">
        <v>43447</v>
      </c>
      <c r="O39" s="141">
        <v>43448</v>
      </c>
      <c r="P39" s="142">
        <v>43448</v>
      </c>
      <c r="Q39" s="141"/>
      <c r="R39" s="142"/>
      <c r="S39" s="141"/>
      <c r="T39" s="142"/>
      <c r="U39" s="141"/>
      <c r="V39" s="142"/>
      <c r="W39" s="141"/>
      <c r="X39" s="140"/>
      <c r="Y39" s="311" t="s">
        <v>33</v>
      </c>
      <c r="Z39" s="178"/>
      <c r="AB39" s="198">
        <v>3</v>
      </c>
      <c r="AC39" s="393">
        <f t="shared" ref="AC39:AC46" si="89">AC9</f>
        <v>3</v>
      </c>
      <c r="AD39" s="394"/>
      <c r="AE39" s="393">
        <f t="shared" ref="AE39:AE46" si="90">AE9</f>
        <v>4</v>
      </c>
      <c r="AF39" s="394"/>
      <c r="AG39" s="393">
        <f t="shared" ref="AG39:AG46" si="91">AG9</f>
        <v>0</v>
      </c>
      <c r="AH39" s="394"/>
      <c r="AI39" s="393">
        <f t="shared" ref="AI39:AI46" si="92">AI9</f>
        <v>0</v>
      </c>
      <c r="AJ39" s="394"/>
      <c r="AK39" s="393">
        <f t="shared" ref="AK39:AK46" si="93">AK9</f>
        <v>0</v>
      </c>
      <c r="AL39" s="394"/>
      <c r="AM39" s="393">
        <f t="shared" ref="AM39:AM46" si="94">AM9</f>
        <v>0</v>
      </c>
      <c r="AN39" s="394"/>
      <c r="AO39" s="393">
        <f t="shared" ref="AO39:AO46" si="95">AO9</f>
        <v>0</v>
      </c>
      <c r="AP39" s="394"/>
    </row>
    <row r="40" spans="1:42" s="110" customFormat="1" ht="17.25" customHeight="1">
      <c r="A40" s="122" t="s">
        <v>412</v>
      </c>
      <c r="B40" s="294" t="s">
        <v>588</v>
      </c>
      <c r="C40" s="124" t="s">
        <v>385</v>
      </c>
      <c r="D40" s="237">
        <v>43439</v>
      </c>
      <c r="E40" s="256">
        <v>43439</v>
      </c>
      <c r="F40" s="125">
        <v>43439</v>
      </c>
      <c r="G40" s="131">
        <v>43439</v>
      </c>
      <c r="H40" s="240" t="s">
        <v>294</v>
      </c>
      <c r="I40" s="125">
        <v>43443</v>
      </c>
      <c r="J40" s="129">
        <v>43443</v>
      </c>
      <c r="K40" s="190"/>
      <c r="L40" s="191"/>
      <c r="M40" s="190"/>
      <c r="N40" s="191"/>
      <c r="O40" s="190"/>
      <c r="P40" s="191"/>
      <c r="Q40" s="190">
        <v>43446</v>
      </c>
      <c r="R40" s="191">
        <v>43446</v>
      </c>
      <c r="S40" s="190">
        <v>43447</v>
      </c>
      <c r="T40" s="191">
        <v>43447</v>
      </c>
      <c r="U40" s="190"/>
      <c r="V40" s="191"/>
      <c r="W40" s="190"/>
      <c r="X40" s="131"/>
      <c r="Y40" s="193" t="s">
        <v>33</v>
      </c>
      <c r="Z40" s="176"/>
      <c r="AB40" s="198">
        <v>3</v>
      </c>
      <c r="AC40" s="393">
        <f t="shared" si="89"/>
        <v>4</v>
      </c>
      <c r="AD40" s="394"/>
      <c r="AE40" s="393">
        <f t="shared" si="90"/>
        <v>5</v>
      </c>
      <c r="AF40" s="394"/>
      <c r="AG40" s="393">
        <f t="shared" si="91"/>
        <v>6</v>
      </c>
      <c r="AH40" s="394"/>
      <c r="AI40" s="393">
        <f t="shared" si="92"/>
        <v>0</v>
      </c>
      <c r="AJ40" s="394"/>
      <c r="AK40" s="393">
        <f t="shared" si="93"/>
        <v>0</v>
      </c>
      <c r="AL40" s="394"/>
      <c r="AM40" s="393">
        <f t="shared" si="94"/>
        <v>0</v>
      </c>
      <c r="AN40" s="394"/>
      <c r="AO40" s="393">
        <f t="shared" si="95"/>
        <v>0</v>
      </c>
      <c r="AP40" s="394"/>
    </row>
    <row r="41" spans="1:42" s="110" customFormat="1" ht="15" customHeight="1">
      <c r="A41" s="122" t="s">
        <v>47</v>
      </c>
      <c r="B41" s="281" t="s">
        <v>581</v>
      </c>
      <c r="C41" s="124" t="s">
        <v>381</v>
      </c>
      <c r="D41" s="237">
        <v>43444</v>
      </c>
      <c r="E41" s="256">
        <v>43444</v>
      </c>
      <c r="F41" s="125">
        <v>43444</v>
      </c>
      <c r="G41" s="126">
        <v>43444</v>
      </c>
      <c r="H41" s="240" t="s">
        <v>294</v>
      </c>
      <c r="I41" s="125">
        <v>43447</v>
      </c>
      <c r="J41" s="126">
        <v>43447</v>
      </c>
      <c r="K41" s="190">
        <v>43451</v>
      </c>
      <c r="L41" s="191">
        <v>43451</v>
      </c>
      <c r="M41" s="190">
        <v>43452</v>
      </c>
      <c r="N41" s="191">
        <v>43452</v>
      </c>
      <c r="O41" s="190">
        <v>43453</v>
      </c>
      <c r="P41" s="191">
        <v>43453</v>
      </c>
      <c r="Q41" s="190"/>
      <c r="R41" s="191"/>
      <c r="S41" s="190"/>
      <c r="T41" s="191"/>
      <c r="U41" s="190"/>
      <c r="V41" s="191"/>
      <c r="W41" s="190"/>
      <c r="X41" s="131"/>
      <c r="Y41" s="193" t="s">
        <v>33</v>
      </c>
      <c r="Z41" s="176"/>
      <c r="AB41" s="198">
        <v>3</v>
      </c>
      <c r="AC41" s="393">
        <f t="shared" si="89"/>
        <v>0</v>
      </c>
      <c r="AD41" s="394"/>
      <c r="AE41" s="393">
        <f t="shared" si="90"/>
        <v>0</v>
      </c>
      <c r="AF41" s="394"/>
      <c r="AG41" s="393">
        <f t="shared" si="91"/>
        <v>6</v>
      </c>
      <c r="AH41" s="394"/>
      <c r="AI41" s="393">
        <f t="shared" si="92"/>
        <v>0</v>
      </c>
      <c r="AJ41" s="394"/>
      <c r="AK41" s="393">
        <f t="shared" si="93"/>
        <v>0</v>
      </c>
      <c r="AL41" s="394"/>
      <c r="AM41" s="393">
        <f t="shared" si="94"/>
        <v>0</v>
      </c>
      <c r="AN41" s="394"/>
      <c r="AO41" s="393">
        <f t="shared" si="95"/>
        <v>0</v>
      </c>
      <c r="AP41" s="394"/>
    </row>
    <row r="42" spans="1:42" s="110" customFormat="1" ht="17.25" customHeight="1">
      <c r="A42" s="239" t="s">
        <v>587</v>
      </c>
      <c r="B42" s="281" t="s">
        <v>655</v>
      </c>
      <c r="C42" s="124" t="s">
        <v>388</v>
      </c>
      <c r="D42" s="237">
        <v>43444</v>
      </c>
      <c r="E42" s="256">
        <v>43444</v>
      </c>
      <c r="F42" s="125">
        <v>43444</v>
      </c>
      <c r="G42" s="126">
        <v>43444</v>
      </c>
      <c r="H42" s="240" t="s">
        <v>294</v>
      </c>
      <c r="I42" s="125">
        <v>43447</v>
      </c>
      <c r="J42" s="126">
        <v>43447</v>
      </c>
      <c r="K42" s="190"/>
      <c r="L42" s="191"/>
      <c r="M42" s="190"/>
      <c r="N42" s="191"/>
      <c r="O42" s="190"/>
      <c r="P42" s="191"/>
      <c r="Q42" s="190"/>
      <c r="R42" s="191"/>
      <c r="S42" s="190">
        <v>43452</v>
      </c>
      <c r="T42" s="191">
        <v>43452</v>
      </c>
      <c r="U42" s="190"/>
      <c r="V42" s="191"/>
      <c r="W42" s="190"/>
      <c r="X42" s="131"/>
      <c r="Y42" s="193" t="s">
        <v>33</v>
      </c>
      <c r="Z42" s="176"/>
      <c r="AB42" s="198">
        <v>3</v>
      </c>
      <c r="AC42" s="393">
        <f t="shared" si="89"/>
        <v>0</v>
      </c>
      <c r="AD42" s="394"/>
      <c r="AE42" s="393">
        <f t="shared" si="90"/>
        <v>0</v>
      </c>
      <c r="AF42" s="394"/>
      <c r="AG42" s="393">
        <f t="shared" si="91"/>
        <v>0</v>
      </c>
      <c r="AH42" s="394"/>
      <c r="AI42" s="393">
        <f t="shared" si="92"/>
        <v>3</v>
      </c>
      <c r="AJ42" s="394"/>
      <c r="AK42" s="393">
        <f t="shared" si="93"/>
        <v>0</v>
      </c>
      <c r="AL42" s="394"/>
      <c r="AM42" s="393">
        <f t="shared" si="94"/>
        <v>0</v>
      </c>
      <c r="AN42" s="394"/>
      <c r="AO42" s="393">
        <f t="shared" si="95"/>
        <v>0</v>
      </c>
      <c r="AP42" s="394"/>
    </row>
    <row r="43" spans="1:42" s="110" customFormat="1" ht="17.25" customHeight="1">
      <c r="A43" s="122" t="s">
        <v>611</v>
      </c>
      <c r="B43" s="294" t="s">
        <v>697</v>
      </c>
      <c r="C43" s="124" t="s">
        <v>405</v>
      </c>
      <c r="D43" s="237">
        <v>43444</v>
      </c>
      <c r="E43" s="256">
        <v>43444</v>
      </c>
      <c r="F43" s="125">
        <v>43444</v>
      </c>
      <c r="G43" s="126">
        <v>43444</v>
      </c>
      <c r="H43" s="240" t="s">
        <v>294</v>
      </c>
      <c r="I43" s="125">
        <v>43447</v>
      </c>
      <c r="J43" s="135">
        <v>43447</v>
      </c>
      <c r="K43" s="190"/>
      <c r="L43" s="191"/>
      <c r="M43" s="190"/>
      <c r="N43" s="191"/>
      <c r="O43" s="190"/>
      <c r="P43" s="191"/>
      <c r="Q43" s="190"/>
      <c r="R43" s="191"/>
      <c r="S43" s="190"/>
      <c r="T43" s="191"/>
      <c r="U43" s="190"/>
      <c r="V43" s="191"/>
      <c r="W43" s="190">
        <v>43455</v>
      </c>
      <c r="X43" s="131">
        <v>43455</v>
      </c>
      <c r="Y43" s="193" t="s">
        <v>414</v>
      </c>
      <c r="Z43" s="176"/>
      <c r="AB43" s="198">
        <v>3</v>
      </c>
      <c r="AC43" s="393">
        <f t="shared" si="89"/>
        <v>0</v>
      </c>
      <c r="AD43" s="394"/>
      <c r="AE43" s="393">
        <f t="shared" si="90"/>
        <v>0</v>
      </c>
      <c r="AF43" s="394"/>
      <c r="AG43" s="393">
        <f t="shared" si="91"/>
        <v>0</v>
      </c>
      <c r="AH43" s="394"/>
      <c r="AI43" s="393">
        <f t="shared" si="92"/>
        <v>3</v>
      </c>
      <c r="AJ43" s="394"/>
      <c r="AK43" s="393">
        <f t="shared" si="93"/>
        <v>4</v>
      </c>
      <c r="AL43" s="394"/>
      <c r="AM43" s="393">
        <f t="shared" si="94"/>
        <v>0</v>
      </c>
      <c r="AN43" s="394"/>
      <c r="AO43" s="393">
        <f t="shared" si="95"/>
        <v>0</v>
      </c>
      <c r="AP43" s="394"/>
    </row>
    <row r="44" spans="1:42" s="110" customFormat="1" ht="17.25" customHeight="1">
      <c r="A44" s="239" t="s">
        <v>606</v>
      </c>
      <c r="B44" s="262" t="s">
        <v>673</v>
      </c>
      <c r="C44" s="189" t="s">
        <v>573</v>
      </c>
      <c r="D44" s="237">
        <v>43444</v>
      </c>
      <c r="E44" s="256">
        <v>43444</v>
      </c>
      <c r="F44" s="125">
        <v>43444</v>
      </c>
      <c r="G44" s="126">
        <v>43444</v>
      </c>
      <c r="H44" s="240" t="s">
        <v>294</v>
      </c>
      <c r="I44" s="125">
        <v>43447</v>
      </c>
      <c r="J44" s="129">
        <v>43447</v>
      </c>
      <c r="K44" s="190"/>
      <c r="L44" s="191"/>
      <c r="M44" s="190"/>
      <c r="N44" s="191"/>
      <c r="O44" s="190"/>
      <c r="P44" s="191"/>
      <c r="Q44" s="190">
        <v>43451</v>
      </c>
      <c r="R44" s="191">
        <v>43451</v>
      </c>
      <c r="S44" s="190"/>
      <c r="T44" s="191"/>
      <c r="U44" s="190"/>
      <c r="V44" s="191"/>
      <c r="W44" s="190"/>
      <c r="X44" s="131"/>
      <c r="Y44" s="193" t="s">
        <v>30</v>
      </c>
      <c r="Z44" s="296"/>
      <c r="AB44" s="198">
        <v>3</v>
      </c>
      <c r="AC44" s="393">
        <f t="shared" si="89"/>
        <v>0</v>
      </c>
      <c r="AD44" s="394"/>
      <c r="AE44" s="393">
        <f t="shared" si="90"/>
        <v>0</v>
      </c>
      <c r="AF44" s="394"/>
      <c r="AG44" s="393">
        <f t="shared" si="91"/>
        <v>0</v>
      </c>
      <c r="AH44" s="394"/>
      <c r="AI44" s="393">
        <f t="shared" si="92"/>
        <v>0</v>
      </c>
      <c r="AJ44" s="394"/>
      <c r="AK44" s="393">
        <f t="shared" si="93"/>
        <v>5</v>
      </c>
      <c r="AL44" s="394"/>
      <c r="AM44" s="393">
        <f t="shared" si="94"/>
        <v>0</v>
      </c>
      <c r="AN44" s="394"/>
      <c r="AO44" s="393">
        <f t="shared" si="95"/>
        <v>0</v>
      </c>
      <c r="AP44" s="394"/>
    </row>
    <row r="45" spans="1:42" s="110" customFormat="1" ht="17.25" customHeight="1" thickBot="1">
      <c r="A45" s="239" t="s">
        <v>670</v>
      </c>
      <c r="B45" s="262" t="s">
        <v>421</v>
      </c>
      <c r="C45" s="124" t="s">
        <v>396</v>
      </c>
      <c r="D45" s="237">
        <v>43444</v>
      </c>
      <c r="E45" s="256">
        <v>43444</v>
      </c>
      <c r="F45" s="125">
        <v>43444</v>
      </c>
      <c r="G45" s="126">
        <v>43444</v>
      </c>
      <c r="H45" s="253" t="s">
        <v>294</v>
      </c>
      <c r="I45" s="125">
        <v>43448</v>
      </c>
      <c r="J45" s="129">
        <v>43448</v>
      </c>
      <c r="K45" s="127"/>
      <c r="L45" s="129"/>
      <c r="M45" s="127"/>
      <c r="N45" s="129"/>
      <c r="O45" s="127"/>
      <c r="P45" s="129"/>
      <c r="Q45" s="127"/>
      <c r="R45" s="129"/>
      <c r="S45" s="127"/>
      <c r="T45" s="129"/>
      <c r="U45" s="127"/>
      <c r="V45" s="129"/>
      <c r="W45" s="127"/>
      <c r="X45" s="126"/>
      <c r="Y45" s="303" t="s">
        <v>30</v>
      </c>
      <c r="Z45" s="176"/>
      <c r="AB45" s="198">
        <v>3</v>
      </c>
      <c r="AC45" s="393">
        <f t="shared" si="89"/>
        <v>0</v>
      </c>
      <c r="AD45" s="394"/>
      <c r="AE45" s="393">
        <f t="shared" si="90"/>
        <v>0</v>
      </c>
      <c r="AF45" s="394"/>
      <c r="AG45" s="393">
        <f t="shared" si="91"/>
        <v>0</v>
      </c>
      <c r="AH45" s="394"/>
      <c r="AI45" s="393">
        <f t="shared" si="92"/>
        <v>0</v>
      </c>
      <c r="AJ45" s="394"/>
      <c r="AK45" s="393">
        <f t="shared" si="93"/>
        <v>0</v>
      </c>
      <c r="AL45" s="394"/>
      <c r="AM45" s="393">
        <f t="shared" si="94"/>
        <v>0</v>
      </c>
      <c r="AN45" s="394"/>
      <c r="AO45" s="393">
        <f t="shared" si="95"/>
        <v>8</v>
      </c>
      <c r="AP45" s="394"/>
    </row>
    <row r="46" spans="1:42" s="110" customFormat="1" ht="17.25" hidden="1" customHeight="1">
      <c r="A46" s="122"/>
      <c r="B46" s="128"/>
      <c r="C46" s="124"/>
      <c r="D46" s="237">
        <f>I46-6</f>
        <v>8</v>
      </c>
      <c r="E46" s="256">
        <f>IF(ISBLANK(D46),"",D46)</f>
        <v>8</v>
      </c>
      <c r="F46" s="125">
        <f>I46-6</f>
        <v>8</v>
      </c>
      <c r="G46" s="126">
        <f>IF(ISBLANK(F46),"",(F46))</f>
        <v>8</v>
      </c>
      <c r="H46" s="253">
        <f>H36</f>
        <v>0</v>
      </c>
      <c r="I46" s="125">
        <f>I16+14</f>
        <v>14</v>
      </c>
      <c r="J46" s="129">
        <f>IF(ISBLANK(I46),"",I46)</f>
        <v>14</v>
      </c>
      <c r="K46" s="127" t="str">
        <f>IF(AC46=0,"",$I$46+AC46)</f>
        <v/>
      </c>
      <c r="L46" s="129" t="str">
        <f>IF(ISBLANK(K46),"",K46)</f>
        <v/>
      </c>
      <c r="M46" s="127" t="str">
        <f>IF(AE46=0,"",$I$46+AE46)</f>
        <v/>
      </c>
      <c r="N46" s="129" t="str">
        <f>IF(ISBLANK(M46),"",M46)</f>
        <v/>
      </c>
      <c r="O46" s="127" t="str">
        <f>IF(AG46=0,"",$I$46+AG46)</f>
        <v/>
      </c>
      <c r="P46" s="129" t="str">
        <f>IF(ISBLANK(O46),"",O46)</f>
        <v/>
      </c>
      <c r="Q46" s="127" t="str">
        <f>IF(AI46=0,"",$I$46+AI46)</f>
        <v/>
      </c>
      <c r="R46" s="129" t="str">
        <f>IF(ISBLANK(Q46),"",Q46)</f>
        <v/>
      </c>
      <c r="S46" s="127" t="str">
        <f>IF(AK46=0,"",$I$46+AK46)</f>
        <v/>
      </c>
      <c r="T46" s="129" t="str">
        <f>IF(ISBLANK(S46),"",S46)</f>
        <v/>
      </c>
      <c r="U46" s="127" t="str">
        <f>IF(AM46=0,"",$I$46+AM46)</f>
        <v/>
      </c>
      <c r="V46" s="129" t="str">
        <f>IF(ISBLANK(U46),"",U46)</f>
        <v/>
      </c>
      <c r="W46" s="127" t="str">
        <f>IF(AO46=0,"",$I$46+AO46)</f>
        <v/>
      </c>
      <c r="X46" s="126" t="str">
        <f>IF(ISBLANK(W46),"",W46)</f>
        <v/>
      </c>
      <c r="Y46" s="175">
        <f>$Y$16</f>
        <v>0</v>
      </c>
      <c r="Z46" s="176"/>
      <c r="AB46" s="198">
        <v>3</v>
      </c>
      <c r="AC46" s="393">
        <f t="shared" si="89"/>
        <v>0</v>
      </c>
      <c r="AD46" s="394"/>
      <c r="AE46" s="393">
        <f t="shared" si="90"/>
        <v>0</v>
      </c>
      <c r="AF46" s="394"/>
      <c r="AG46" s="393">
        <f t="shared" si="91"/>
        <v>0</v>
      </c>
      <c r="AH46" s="394"/>
      <c r="AI46" s="393">
        <f t="shared" si="92"/>
        <v>0</v>
      </c>
      <c r="AJ46" s="394"/>
      <c r="AK46" s="393">
        <f t="shared" si="93"/>
        <v>0</v>
      </c>
      <c r="AL46" s="394"/>
      <c r="AM46" s="393">
        <f t="shared" si="94"/>
        <v>0</v>
      </c>
      <c r="AN46" s="394"/>
      <c r="AO46" s="393">
        <f t="shared" si="95"/>
        <v>0</v>
      </c>
      <c r="AP46" s="394"/>
    </row>
    <row r="47" spans="1:42" s="110" customFormat="1" ht="17.25" hidden="1" customHeight="1">
      <c r="A47" s="122"/>
      <c r="B47" s="128"/>
      <c r="C47" s="124"/>
      <c r="D47" s="237">
        <f>I47-5</f>
        <v>9</v>
      </c>
      <c r="E47" s="256">
        <f>IF(ISBLANK(D47),"",D47)</f>
        <v>9</v>
      </c>
      <c r="F47" s="125">
        <f>I47-5</f>
        <v>9</v>
      </c>
      <c r="G47" s="126">
        <f>IF(ISBLANK(F47),"",(F47))</f>
        <v>9</v>
      </c>
      <c r="H47" s="253">
        <f>H37</f>
        <v>0</v>
      </c>
      <c r="I47" s="125">
        <f>I17+14</f>
        <v>14</v>
      </c>
      <c r="J47" s="129">
        <f>IF(ISBLANK(I47),"",I47)</f>
        <v>14</v>
      </c>
      <c r="K47" s="190" t="str">
        <f>IF(AC47=0,"",$I$47+AC47)</f>
        <v/>
      </c>
      <c r="L47" s="191" t="str">
        <f>IF(ISBLANK(K47),"",K47)</f>
        <v/>
      </c>
      <c r="M47" s="190" t="str">
        <f>IF(AE47=0,"",$I$47+AE47)</f>
        <v/>
      </c>
      <c r="N47" s="191" t="str">
        <f>IF(ISBLANK(M47),"",M47)</f>
        <v/>
      </c>
      <c r="O47" s="190" t="str">
        <f>IF(AG47=0,"",$I$47+AG47)</f>
        <v/>
      </c>
      <c r="P47" s="191" t="str">
        <f>IF(ISBLANK(O47),"",O47)</f>
        <v/>
      </c>
      <c r="Q47" s="190" t="str">
        <f>IF(AI47=0,"",$I$47+AI47)</f>
        <v/>
      </c>
      <c r="R47" s="191" t="str">
        <f>IF(ISBLANK(Q47),"",Q47)</f>
        <v/>
      </c>
      <c r="S47" s="190" t="str">
        <f>IF(AK47=0,"",$I$47+AK47)</f>
        <v/>
      </c>
      <c r="T47" s="191" t="str">
        <f>IF(ISBLANK(S47),"",S47)</f>
        <v/>
      </c>
      <c r="U47" s="190" t="str">
        <f>IF(AM47=0,"",$I$47+AM47)</f>
        <v/>
      </c>
      <c r="V47" s="191" t="str">
        <f>IF(ISBLANK(U47),"",U47)</f>
        <v/>
      </c>
      <c r="W47" s="190" t="str">
        <f>IF(AO47=0,"",$I$47+AO47)</f>
        <v/>
      </c>
      <c r="X47" s="131" t="str">
        <f>IF(ISBLANK(W47),"",W47)</f>
        <v/>
      </c>
      <c r="Y47" s="175">
        <f>$Y$17</f>
        <v>0</v>
      </c>
      <c r="Z47" s="176"/>
      <c r="AB47" s="198">
        <v>3</v>
      </c>
      <c r="AC47" s="393">
        <f t="shared" ref="AC47:AC48" si="96">AC17</f>
        <v>0</v>
      </c>
      <c r="AD47" s="394"/>
      <c r="AE47" s="393">
        <f t="shared" ref="AE47" si="97">AE17</f>
        <v>0</v>
      </c>
      <c r="AF47" s="394"/>
      <c r="AG47" s="393">
        <f t="shared" ref="AG47" si="98">AG17</f>
        <v>0</v>
      </c>
      <c r="AH47" s="394"/>
      <c r="AI47" s="393">
        <f t="shared" ref="AI47" si="99">AI17</f>
        <v>0</v>
      </c>
      <c r="AJ47" s="394"/>
      <c r="AK47" s="393">
        <f t="shared" ref="AK47" si="100">AK17</f>
        <v>0</v>
      </c>
      <c r="AL47" s="394"/>
      <c r="AM47" s="393">
        <f t="shared" ref="AM47" si="101">AM17</f>
        <v>0</v>
      </c>
      <c r="AN47" s="394"/>
      <c r="AO47" s="393">
        <f t="shared" ref="AO47" si="102">AO17</f>
        <v>0</v>
      </c>
      <c r="AP47" s="394"/>
    </row>
    <row r="48" spans="1:42" s="110" customFormat="1" ht="17.45" hidden="1" customHeight="1" thickBot="1">
      <c r="A48" s="132"/>
      <c r="B48" s="251"/>
      <c r="C48" s="133"/>
      <c r="D48" s="235">
        <f>I48-5</f>
        <v>9</v>
      </c>
      <c r="E48" s="258">
        <f>IF(ISBLANK(D48),"",D48)</f>
        <v>9</v>
      </c>
      <c r="F48" s="134">
        <f>I48-5</f>
        <v>9</v>
      </c>
      <c r="G48" s="135">
        <f>IF(ISBLANK(F48),"",(F48))</f>
        <v>9</v>
      </c>
      <c r="H48" s="270">
        <f>H38</f>
        <v>0</v>
      </c>
      <c r="I48" s="134">
        <f>I18+14</f>
        <v>14</v>
      </c>
      <c r="J48" s="137">
        <f>IF(ISBLANK(I48),"",I48)</f>
        <v>14</v>
      </c>
      <c r="K48" s="136" t="str">
        <f>IF(AC48=0,"",$I$48+AC48)</f>
        <v/>
      </c>
      <c r="L48" s="137" t="str">
        <f>IF(ISBLANK(K48),"",K48)</f>
        <v/>
      </c>
      <c r="M48" s="136" t="str">
        <f>IF(AE48=0,"",$I$48+AE48)</f>
        <v/>
      </c>
      <c r="N48" s="137" t="str">
        <f>IF(ISBLANK(M48),"",M48)</f>
        <v/>
      </c>
      <c r="O48" s="136" t="str">
        <f>IF(AG48=0,"",$I$48+AG48)</f>
        <v/>
      </c>
      <c r="P48" s="137" t="str">
        <f>IF(ISBLANK(O48),"",O48)</f>
        <v/>
      </c>
      <c r="Q48" s="136" t="str">
        <f>IF(AI48=0,"",$I$48+AI48)</f>
        <v/>
      </c>
      <c r="R48" s="137" t="str">
        <f>IF(ISBLANK(Q48),"",Q48)</f>
        <v/>
      </c>
      <c r="S48" s="136" t="str">
        <f>IF(AK48=0,"",$I$48+AK48)</f>
        <v/>
      </c>
      <c r="T48" s="137" t="str">
        <f>IF(ISBLANK(S48),"",S48)</f>
        <v/>
      </c>
      <c r="U48" s="136" t="str">
        <f>IF(AM48=0,"",$I$48+AM48)</f>
        <v/>
      </c>
      <c r="V48" s="137" t="str">
        <f>IF(ISBLANK(U48),"",U48)</f>
        <v/>
      </c>
      <c r="W48" s="136" t="str">
        <f>IF(AO48=0,"",$I$48+AO48)</f>
        <v/>
      </c>
      <c r="X48" s="135" t="str">
        <f>IF(ISBLANK(W48),"",W48)</f>
        <v/>
      </c>
      <c r="Y48" s="292">
        <f>$Y$18</f>
        <v>0</v>
      </c>
      <c r="Z48" s="179"/>
      <c r="AB48" s="198">
        <v>3</v>
      </c>
      <c r="AC48" s="393">
        <f t="shared" si="96"/>
        <v>0</v>
      </c>
      <c r="AD48" s="394"/>
      <c r="AE48" s="393">
        <f t="shared" ref="AE48" si="103">AE18</f>
        <v>0</v>
      </c>
      <c r="AF48" s="394"/>
      <c r="AG48" s="393">
        <f t="shared" ref="AG48" si="104">AG18</f>
        <v>0</v>
      </c>
      <c r="AH48" s="394"/>
      <c r="AI48" s="393">
        <f t="shared" ref="AI48" si="105">AI18</f>
        <v>0</v>
      </c>
      <c r="AJ48" s="394"/>
      <c r="AK48" s="393">
        <f t="shared" ref="AK48" si="106">AK18</f>
        <v>0</v>
      </c>
      <c r="AL48" s="394"/>
      <c r="AM48" s="393">
        <f t="shared" ref="AM48" si="107">AM18</f>
        <v>0</v>
      </c>
      <c r="AN48" s="394"/>
      <c r="AO48" s="393">
        <f t="shared" ref="AO48" si="108">AO18</f>
        <v>0</v>
      </c>
      <c r="AP48" s="394"/>
    </row>
    <row r="49" spans="1:42" s="110" customFormat="1" ht="17.45" customHeight="1">
      <c r="A49" s="194" t="s">
        <v>417</v>
      </c>
      <c r="B49" s="313" t="s">
        <v>579</v>
      </c>
      <c r="C49" s="138" t="s">
        <v>383</v>
      </c>
      <c r="D49" s="236">
        <v>43446</v>
      </c>
      <c r="E49" s="257">
        <v>43446</v>
      </c>
      <c r="F49" s="236">
        <v>43446</v>
      </c>
      <c r="G49" s="140">
        <v>43446</v>
      </c>
      <c r="H49" s="260" t="s">
        <v>294</v>
      </c>
      <c r="I49" s="141">
        <v>43449</v>
      </c>
      <c r="J49" s="142">
        <v>43449</v>
      </c>
      <c r="K49" s="141">
        <v>43453</v>
      </c>
      <c r="L49" s="142">
        <v>43453</v>
      </c>
      <c r="M49" s="141">
        <v>43454</v>
      </c>
      <c r="N49" s="142">
        <v>43454</v>
      </c>
      <c r="O49" s="141">
        <v>43455</v>
      </c>
      <c r="P49" s="142">
        <v>43455</v>
      </c>
      <c r="Q49" s="141"/>
      <c r="R49" s="142"/>
      <c r="S49" s="141"/>
      <c r="T49" s="142"/>
      <c r="U49" s="141"/>
      <c r="V49" s="142"/>
      <c r="W49" s="141"/>
      <c r="X49" s="140"/>
      <c r="Y49" s="380" t="s">
        <v>33</v>
      </c>
      <c r="Z49" s="178"/>
      <c r="AB49" s="249"/>
      <c r="AC49" s="245"/>
      <c r="AD49" s="246"/>
      <c r="AE49" s="245"/>
      <c r="AF49" s="246"/>
      <c r="AG49" s="245"/>
      <c r="AH49" s="246"/>
      <c r="AI49" s="245"/>
      <c r="AJ49" s="246"/>
      <c r="AK49" s="245"/>
      <c r="AL49" s="246"/>
      <c r="AM49" s="245"/>
      <c r="AN49" s="246"/>
      <c r="AO49" s="245"/>
      <c r="AP49" s="246"/>
    </row>
    <row r="50" spans="1:42" s="110" customFormat="1" ht="17.45" customHeight="1">
      <c r="A50" s="122" t="s">
        <v>420</v>
      </c>
      <c r="B50" s="294" t="s">
        <v>588</v>
      </c>
      <c r="C50" s="124" t="s">
        <v>385</v>
      </c>
      <c r="D50" s="237">
        <v>43446</v>
      </c>
      <c r="E50" s="256">
        <v>43446</v>
      </c>
      <c r="F50" s="237">
        <v>43446</v>
      </c>
      <c r="G50" s="131">
        <v>43446</v>
      </c>
      <c r="H50" s="240" t="s">
        <v>294</v>
      </c>
      <c r="I50" s="127">
        <v>43450</v>
      </c>
      <c r="J50" s="129">
        <v>43450</v>
      </c>
      <c r="K50" s="190"/>
      <c r="L50" s="191"/>
      <c r="M50" s="190"/>
      <c r="N50" s="191"/>
      <c r="O50" s="190"/>
      <c r="P50" s="191"/>
      <c r="Q50" s="190">
        <v>43453</v>
      </c>
      <c r="R50" s="191">
        <v>43453</v>
      </c>
      <c r="S50" s="190">
        <v>43454</v>
      </c>
      <c r="T50" s="191">
        <v>43454</v>
      </c>
      <c r="U50" s="190"/>
      <c r="V50" s="191"/>
      <c r="W50" s="190"/>
      <c r="X50" s="131"/>
      <c r="Y50" s="304" t="s">
        <v>33</v>
      </c>
      <c r="Z50" s="176"/>
      <c r="AB50" s="249"/>
      <c r="AC50" s="245"/>
      <c r="AD50" s="246"/>
      <c r="AE50" s="245"/>
      <c r="AF50" s="246"/>
      <c r="AG50" s="245"/>
      <c r="AH50" s="246"/>
      <c r="AI50" s="245"/>
      <c r="AJ50" s="246"/>
      <c r="AK50" s="245"/>
      <c r="AL50" s="246"/>
      <c r="AM50" s="245"/>
      <c r="AN50" s="246"/>
      <c r="AO50" s="245"/>
      <c r="AP50" s="246"/>
    </row>
    <row r="51" spans="1:42" s="110" customFormat="1" ht="17.45" customHeight="1">
      <c r="A51" s="122" t="s">
        <v>415</v>
      </c>
      <c r="B51" s="294" t="s">
        <v>620</v>
      </c>
      <c r="C51" s="124" t="s">
        <v>381</v>
      </c>
      <c r="D51" s="237">
        <v>43451</v>
      </c>
      <c r="E51" s="256">
        <v>43451</v>
      </c>
      <c r="F51" s="237">
        <v>43451</v>
      </c>
      <c r="G51" s="126">
        <v>43451</v>
      </c>
      <c r="H51" s="240" t="s">
        <v>294</v>
      </c>
      <c r="I51" s="127">
        <v>43454</v>
      </c>
      <c r="J51" s="126">
        <v>43454</v>
      </c>
      <c r="K51" s="190"/>
      <c r="L51" s="191"/>
      <c r="M51" s="190"/>
      <c r="N51" s="191"/>
      <c r="O51" s="190">
        <v>43460</v>
      </c>
      <c r="P51" s="191">
        <v>43460</v>
      </c>
      <c r="Q51" s="190"/>
      <c r="R51" s="191"/>
      <c r="S51" s="190"/>
      <c r="T51" s="191"/>
      <c r="U51" s="190"/>
      <c r="V51" s="191"/>
      <c r="W51" s="190"/>
      <c r="X51" s="131"/>
      <c r="Y51" s="304" t="s">
        <v>33</v>
      </c>
      <c r="Z51" s="176"/>
      <c r="AB51" s="249"/>
      <c r="AC51" s="245"/>
      <c r="AD51" s="246"/>
      <c r="AE51" s="245"/>
      <c r="AF51" s="246"/>
      <c r="AG51" s="245"/>
      <c r="AH51" s="246"/>
      <c r="AI51" s="245"/>
      <c r="AJ51" s="246"/>
      <c r="AK51" s="245"/>
      <c r="AL51" s="246"/>
      <c r="AM51" s="245"/>
      <c r="AN51" s="246"/>
      <c r="AO51" s="245"/>
      <c r="AP51" s="246"/>
    </row>
    <row r="52" spans="1:42" s="110" customFormat="1" ht="17.45" customHeight="1">
      <c r="A52" s="122" t="s">
        <v>621</v>
      </c>
      <c r="B52" s="310" t="s">
        <v>583</v>
      </c>
      <c r="C52" s="124" t="s">
        <v>388</v>
      </c>
      <c r="D52" s="237">
        <v>43451</v>
      </c>
      <c r="E52" s="256">
        <v>43451</v>
      </c>
      <c r="F52" s="237">
        <v>43451</v>
      </c>
      <c r="G52" s="126">
        <v>43451</v>
      </c>
      <c r="H52" s="240" t="s">
        <v>294</v>
      </c>
      <c r="I52" s="127">
        <v>43454</v>
      </c>
      <c r="J52" s="126">
        <v>43454</v>
      </c>
      <c r="K52" s="190"/>
      <c r="L52" s="191"/>
      <c r="M52" s="190"/>
      <c r="N52" s="191"/>
      <c r="O52" s="190"/>
      <c r="P52" s="191"/>
      <c r="Q52" s="190"/>
      <c r="R52" s="191"/>
      <c r="S52" s="190">
        <v>43459</v>
      </c>
      <c r="T52" s="191">
        <v>43459</v>
      </c>
      <c r="U52" s="190"/>
      <c r="V52" s="191"/>
      <c r="W52" s="190"/>
      <c r="X52" s="131"/>
      <c r="Y52" s="304" t="s">
        <v>33</v>
      </c>
      <c r="Z52" s="176"/>
      <c r="AB52" s="249"/>
      <c r="AC52" s="245"/>
      <c r="AD52" s="246"/>
      <c r="AE52" s="245"/>
      <c r="AF52" s="246"/>
      <c r="AG52" s="245"/>
      <c r="AH52" s="246"/>
      <c r="AI52" s="245"/>
      <c r="AJ52" s="246"/>
      <c r="AK52" s="245"/>
      <c r="AL52" s="246"/>
      <c r="AM52" s="245"/>
      <c r="AN52" s="246"/>
      <c r="AO52" s="245"/>
      <c r="AP52" s="246"/>
    </row>
    <row r="53" spans="1:42" s="110" customFormat="1" ht="17.45" customHeight="1">
      <c r="A53" s="122" t="s">
        <v>91</v>
      </c>
      <c r="B53" s="281" t="s">
        <v>698</v>
      </c>
      <c r="C53" s="124" t="s">
        <v>405</v>
      </c>
      <c r="D53" s="237">
        <v>43451</v>
      </c>
      <c r="E53" s="256">
        <v>43451</v>
      </c>
      <c r="F53" s="237">
        <v>43451</v>
      </c>
      <c r="G53" s="126">
        <v>43451</v>
      </c>
      <c r="H53" s="240" t="s">
        <v>294</v>
      </c>
      <c r="I53" s="127">
        <v>43454</v>
      </c>
      <c r="J53" s="135">
        <v>43454</v>
      </c>
      <c r="K53" s="190"/>
      <c r="L53" s="191"/>
      <c r="M53" s="190"/>
      <c r="N53" s="191"/>
      <c r="O53" s="190"/>
      <c r="P53" s="191"/>
      <c r="Q53" s="190"/>
      <c r="R53" s="191"/>
      <c r="S53" s="190"/>
      <c r="T53" s="191"/>
      <c r="U53" s="190"/>
      <c r="V53" s="191"/>
      <c r="W53" s="190">
        <v>43462</v>
      </c>
      <c r="X53" s="131">
        <v>43462</v>
      </c>
      <c r="Y53" s="304" t="s">
        <v>414</v>
      </c>
      <c r="Z53" s="177"/>
      <c r="AB53" s="249"/>
      <c r="AC53" s="245"/>
      <c r="AD53" s="246"/>
      <c r="AE53" s="245"/>
      <c r="AF53" s="246"/>
      <c r="AG53" s="245"/>
      <c r="AH53" s="246"/>
      <c r="AI53" s="245"/>
      <c r="AJ53" s="246"/>
      <c r="AK53" s="245"/>
      <c r="AL53" s="246"/>
      <c r="AM53" s="245"/>
      <c r="AN53" s="246"/>
      <c r="AO53" s="245"/>
      <c r="AP53" s="246"/>
    </row>
    <row r="54" spans="1:42" s="110" customFormat="1" ht="17.45" customHeight="1">
      <c r="A54" s="122" t="s">
        <v>603</v>
      </c>
      <c r="B54" s="309" t="s">
        <v>632</v>
      </c>
      <c r="C54" s="189" t="s">
        <v>573</v>
      </c>
      <c r="D54" s="237">
        <v>43451</v>
      </c>
      <c r="E54" s="256">
        <v>43451</v>
      </c>
      <c r="F54" s="237">
        <v>43451</v>
      </c>
      <c r="G54" s="126">
        <v>43451</v>
      </c>
      <c r="H54" s="240" t="s">
        <v>294</v>
      </c>
      <c r="I54" s="127">
        <v>43454</v>
      </c>
      <c r="J54" s="129">
        <v>43454</v>
      </c>
      <c r="K54" s="190"/>
      <c r="L54" s="191"/>
      <c r="M54" s="190"/>
      <c r="N54" s="191"/>
      <c r="O54" s="190"/>
      <c r="P54" s="191"/>
      <c r="Q54" s="190">
        <v>43458</v>
      </c>
      <c r="R54" s="191">
        <v>43458</v>
      </c>
      <c r="S54" s="190"/>
      <c r="T54" s="191"/>
      <c r="U54" s="190"/>
      <c r="V54" s="191"/>
      <c r="W54" s="190"/>
      <c r="X54" s="131"/>
      <c r="Y54" s="304" t="s">
        <v>30</v>
      </c>
      <c r="Z54" s="296"/>
      <c r="AB54" s="249"/>
      <c r="AC54" s="245"/>
      <c r="AD54" s="246"/>
      <c r="AE54" s="245"/>
      <c r="AF54" s="246"/>
      <c r="AG54" s="245"/>
      <c r="AH54" s="246"/>
      <c r="AI54" s="245"/>
      <c r="AJ54" s="246"/>
      <c r="AK54" s="245"/>
      <c r="AL54" s="246"/>
      <c r="AM54" s="245"/>
      <c r="AN54" s="246"/>
      <c r="AO54" s="245"/>
      <c r="AP54" s="246"/>
    </row>
    <row r="55" spans="1:42" s="110" customFormat="1" ht="17.45" customHeight="1" thickBot="1">
      <c r="A55" s="239" t="s">
        <v>598</v>
      </c>
      <c r="B55" s="384" t="s">
        <v>630</v>
      </c>
      <c r="C55" s="143" t="s">
        <v>396</v>
      </c>
      <c r="D55" s="238">
        <v>43451</v>
      </c>
      <c r="E55" s="259">
        <v>43451</v>
      </c>
      <c r="F55" s="238">
        <v>43451</v>
      </c>
      <c r="G55" s="145">
        <v>43451</v>
      </c>
      <c r="H55" s="244" t="s">
        <v>294</v>
      </c>
      <c r="I55" s="146">
        <v>43455</v>
      </c>
      <c r="J55" s="161">
        <v>43455</v>
      </c>
      <c r="K55" s="146">
        <v>43458</v>
      </c>
      <c r="L55" s="161">
        <v>43458</v>
      </c>
      <c r="M55" s="146">
        <v>43459</v>
      </c>
      <c r="N55" s="161">
        <v>43459</v>
      </c>
      <c r="O55" s="146"/>
      <c r="P55" s="161"/>
      <c r="Q55" s="146"/>
      <c r="R55" s="161"/>
      <c r="S55" s="146"/>
      <c r="T55" s="161"/>
      <c r="U55" s="146"/>
      <c r="V55" s="161"/>
      <c r="W55" s="146"/>
      <c r="X55" s="145"/>
      <c r="Y55" s="180" t="s">
        <v>30</v>
      </c>
      <c r="Z55" s="301"/>
      <c r="AB55" s="249"/>
      <c r="AC55" s="245"/>
      <c r="AD55" s="246"/>
      <c r="AE55" s="245"/>
      <c r="AF55" s="246"/>
      <c r="AG55" s="245"/>
      <c r="AH55" s="246"/>
      <c r="AI55" s="245"/>
      <c r="AJ55" s="246"/>
      <c r="AK55" s="245"/>
      <c r="AL55" s="246"/>
      <c r="AM55" s="245"/>
      <c r="AN55" s="246"/>
      <c r="AO55" s="245"/>
      <c r="AP55" s="246"/>
    </row>
    <row r="56" spans="1:42" s="110" customFormat="1" ht="17.25" hidden="1" customHeight="1">
      <c r="A56" s="239" t="s">
        <v>397</v>
      </c>
      <c r="B56" s="262" t="s">
        <v>423</v>
      </c>
      <c r="C56" s="189" t="s">
        <v>396</v>
      </c>
      <c r="D56" s="263">
        <v>42743</v>
      </c>
      <c r="E56" s="264">
        <v>42989</v>
      </c>
      <c r="F56" s="130">
        <v>43080</v>
      </c>
      <c r="G56" s="131">
        <v>42989</v>
      </c>
      <c r="H56" s="240">
        <f>H46</f>
        <v>0</v>
      </c>
      <c r="I56" s="190">
        <v>42747</v>
      </c>
      <c r="J56" s="191">
        <v>42958</v>
      </c>
      <c r="K56" s="190">
        <v>42750</v>
      </c>
      <c r="L56" s="191">
        <v>42961</v>
      </c>
      <c r="M56" s="190">
        <v>42751</v>
      </c>
      <c r="N56" s="191">
        <v>42962</v>
      </c>
      <c r="O56" s="190">
        <v>42752</v>
      </c>
      <c r="P56" s="191">
        <v>42963</v>
      </c>
      <c r="Q56" s="190"/>
      <c r="R56" s="191"/>
      <c r="S56" s="190"/>
      <c r="T56" s="191"/>
      <c r="U56" s="190"/>
      <c r="V56" s="191"/>
      <c r="W56" s="190"/>
      <c r="X56" s="131"/>
      <c r="Y56" s="193" t="s">
        <v>30</v>
      </c>
      <c r="Z56" s="296"/>
      <c r="AB56" s="198">
        <v>4</v>
      </c>
      <c r="AC56" s="393">
        <f>AC16</f>
        <v>0</v>
      </c>
      <c r="AD56" s="394"/>
      <c r="AE56" s="393">
        <f>AE16</f>
        <v>0</v>
      </c>
      <c r="AF56" s="394"/>
      <c r="AG56" s="393">
        <f>AG16</f>
        <v>0</v>
      </c>
      <c r="AH56" s="394"/>
      <c r="AI56" s="393">
        <f>AI16</f>
        <v>0</v>
      </c>
      <c r="AJ56" s="394"/>
      <c r="AK56" s="393">
        <f>AK16</f>
        <v>0</v>
      </c>
      <c r="AL56" s="394"/>
      <c r="AM56" s="393">
        <f>AM16</f>
        <v>0</v>
      </c>
      <c r="AN56" s="394"/>
      <c r="AO56" s="393">
        <f>AO16</f>
        <v>0</v>
      </c>
      <c r="AP56" s="394"/>
    </row>
    <row r="57" spans="1:42" s="110" customFormat="1" ht="17.25" hidden="1" customHeight="1">
      <c r="A57" s="122"/>
      <c r="B57" s="128"/>
      <c r="C57" s="124"/>
      <c r="D57" s="237">
        <f>I57-5</f>
        <v>16</v>
      </c>
      <c r="E57" s="256">
        <f>IF(ISBLANK(D57),"",D57)</f>
        <v>16</v>
      </c>
      <c r="F57" s="125">
        <f>I57-5</f>
        <v>16</v>
      </c>
      <c r="G57" s="126">
        <f>IF(ISBLANK(F57),"",(F57))</f>
        <v>16</v>
      </c>
      <c r="H57" s="240">
        <f>H47</f>
        <v>0</v>
      </c>
      <c r="I57" s="127">
        <f>I17+21</f>
        <v>21</v>
      </c>
      <c r="J57" s="129">
        <f>IF(ISBLANK(I57),"",I57)</f>
        <v>21</v>
      </c>
      <c r="K57" s="190" t="str">
        <f>IF(AC57=0,"",$I$57+AC57)</f>
        <v/>
      </c>
      <c r="L57" s="191" t="str">
        <f>IF(ISBLANK(K57),"",K57)</f>
        <v/>
      </c>
      <c r="M57" s="190" t="str">
        <f>IF(AE57=0,"",$I$57+AE57)</f>
        <v/>
      </c>
      <c r="N57" s="191" t="str">
        <f>IF(ISBLANK(M57),"",M57)</f>
        <v/>
      </c>
      <c r="O57" s="190" t="str">
        <f>IF(AG57=0,"",$I$57+AG57)</f>
        <v/>
      </c>
      <c r="P57" s="191" t="str">
        <f>IF(ISBLANK(O57),"",O57)</f>
        <v/>
      </c>
      <c r="Q57" s="190" t="str">
        <f>IF(AI57=0,"",$I$57+AI57)</f>
        <v/>
      </c>
      <c r="R57" s="191" t="str">
        <f>IF(ISBLANK(Q57),"",Q57)</f>
        <v/>
      </c>
      <c r="S57" s="190" t="str">
        <f>IF(AK57=0,"",$I$57+AK57)</f>
        <v/>
      </c>
      <c r="T57" s="191" t="str">
        <f>IF(ISBLANK(S57),"",S57)</f>
        <v/>
      </c>
      <c r="U57" s="190" t="str">
        <f>IF(AM57=0,"",$I$57+AM57)</f>
        <v/>
      </c>
      <c r="V57" s="191" t="str">
        <f>IF(ISBLANK(U57),"",U57)</f>
        <v/>
      </c>
      <c r="W57" s="190" t="str">
        <f>IF(AO57=0,"",$I$57+AO57)</f>
        <v/>
      </c>
      <c r="X57" s="131" t="str">
        <f>IF(ISBLANK(W57),"",W57)</f>
        <v/>
      </c>
      <c r="Y57" s="175">
        <f>$Y$17</f>
        <v>0</v>
      </c>
      <c r="Z57" s="176"/>
      <c r="AB57" s="198">
        <v>4</v>
      </c>
      <c r="AC57" s="393">
        <f>AC17</f>
        <v>0</v>
      </c>
      <c r="AD57" s="394"/>
      <c r="AE57" s="393">
        <f>AE17</f>
        <v>0</v>
      </c>
      <c r="AF57" s="394"/>
      <c r="AG57" s="393">
        <f>AG17</f>
        <v>0</v>
      </c>
      <c r="AH57" s="394"/>
      <c r="AI57" s="393">
        <f>AI17</f>
        <v>0</v>
      </c>
      <c r="AJ57" s="394"/>
      <c r="AK57" s="393">
        <f>AK17</f>
        <v>0</v>
      </c>
      <c r="AL57" s="394"/>
      <c r="AM57" s="393">
        <f>AM17</f>
        <v>0</v>
      </c>
      <c r="AN57" s="394"/>
      <c r="AO57" s="393">
        <f>AO17</f>
        <v>0</v>
      </c>
      <c r="AP57" s="394"/>
    </row>
    <row r="58" spans="1:42" s="110" customFormat="1" ht="15.75" customHeight="1">
      <c r="A58" s="132" t="s">
        <v>419</v>
      </c>
      <c r="B58" s="381" t="s">
        <v>648</v>
      </c>
      <c r="C58" s="133" t="s">
        <v>383</v>
      </c>
      <c r="D58" s="235">
        <v>43453</v>
      </c>
      <c r="E58" s="258">
        <v>43453</v>
      </c>
      <c r="F58" s="134">
        <v>43453</v>
      </c>
      <c r="G58" s="126">
        <v>43453</v>
      </c>
      <c r="H58" s="253" t="s">
        <v>294</v>
      </c>
      <c r="I58" s="190">
        <v>43456</v>
      </c>
      <c r="J58" s="191">
        <v>43456</v>
      </c>
      <c r="K58" s="190">
        <v>43460</v>
      </c>
      <c r="L58" s="191">
        <v>43460</v>
      </c>
      <c r="M58" s="190">
        <v>43461</v>
      </c>
      <c r="N58" s="191">
        <v>43461</v>
      </c>
      <c r="O58" s="190">
        <v>43462</v>
      </c>
      <c r="P58" s="191">
        <v>43462</v>
      </c>
      <c r="Q58" s="190"/>
      <c r="R58" s="191"/>
      <c r="S58" s="190"/>
      <c r="T58" s="191"/>
      <c r="U58" s="190"/>
      <c r="V58" s="191"/>
      <c r="W58" s="190"/>
      <c r="X58" s="131"/>
      <c r="Y58" s="304" t="s">
        <v>33</v>
      </c>
      <c r="Z58" s="179"/>
      <c r="AB58" s="198">
        <v>4</v>
      </c>
      <c r="AC58" s="393">
        <f>AC18</f>
        <v>0</v>
      </c>
      <c r="AD58" s="394"/>
      <c r="AE58" s="393">
        <f>AE18</f>
        <v>0</v>
      </c>
      <c r="AF58" s="394"/>
      <c r="AG58" s="393">
        <f>AG18</f>
        <v>0</v>
      </c>
      <c r="AH58" s="394"/>
      <c r="AI58" s="393">
        <f>AI18</f>
        <v>0</v>
      </c>
      <c r="AJ58" s="394"/>
      <c r="AK58" s="393">
        <f>AK18</f>
        <v>0</v>
      </c>
      <c r="AL58" s="394"/>
      <c r="AM58" s="393">
        <f>AM18</f>
        <v>0</v>
      </c>
      <c r="AN58" s="394"/>
      <c r="AO58" s="393">
        <f>AO18</f>
        <v>0</v>
      </c>
      <c r="AP58" s="394"/>
    </row>
    <row r="59" spans="1:42" s="110" customFormat="1" ht="17.45" customHeight="1">
      <c r="A59" s="122" t="s">
        <v>585</v>
      </c>
      <c r="B59" s="294" t="s">
        <v>588</v>
      </c>
      <c r="C59" s="124" t="s">
        <v>385</v>
      </c>
      <c r="D59" s="237">
        <v>43453</v>
      </c>
      <c r="E59" s="256">
        <v>43453</v>
      </c>
      <c r="F59" s="237">
        <v>43453</v>
      </c>
      <c r="G59" s="131">
        <v>43453</v>
      </c>
      <c r="H59" s="240" t="s">
        <v>294</v>
      </c>
      <c r="I59" s="190">
        <v>43457</v>
      </c>
      <c r="J59" s="191">
        <v>43457</v>
      </c>
      <c r="K59" s="190"/>
      <c r="L59" s="191"/>
      <c r="M59" s="190"/>
      <c r="N59" s="191"/>
      <c r="O59" s="190"/>
      <c r="P59" s="191"/>
      <c r="Q59" s="190">
        <v>43460</v>
      </c>
      <c r="R59" s="191">
        <v>43460</v>
      </c>
      <c r="S59" s="190">
        <v>43461</v>
      </c>
      <c r="T59" s="191">
        <v>43461</v>
      </c>
      <c r="U59" s="190"/>
      <c r="V59" s="191"/>
      <c r="W59" s="190"/>
      <c r="X59" s="131"/>
      <c r="Y59" s="304" t="s">
        <v>33</v>
      </c>
      <c r="Z59" s="176"/>
      <c r="AB59" s="249"/>
      <c r="AC59" s="245"/>
      <c r="AD59" s="246"/>
      <c r="AE59" s="245"/>
      <c r="AF59" s="246"/>
      <c r="AG59" s="245"/>
      <c r="AH59" s="246"/>
      <c r="AI59" s="245"/>
      <c r="AJ59" s="246"/>
      <c r="AK59" s="245"/>
      <c r="AL59" s="246"/>
      <c r="AM59" s="245"/>
      <c r="AN59" s="246"/>
      <c r="AO59" s="245"/>
      <c r="AP59" s="246"/>
    </row>
    <row r="60" spans="1:42" s="110" customFormat="1" ht="17.45" customHeight="1">
      <c r="A60" s="122" t="s">
        <v>578</v>
      </c>
      <c r="B60" s="281" t="s">
        <v>622</v>
      </c>
      <c r="C60" s="124" t="s">
        <v>381</v>
      </c>
      <c r="D60" s="237">
        <v>43458</v>
      </c>
      <c r="E60" s="256">
        <v>43458</v>
      </c>
      <c r="F60" s="237">
        <v>43458</v>
      </c>
      <c r="G60" s="126">
        <v>43458</v>
      </c>
      <c r="H60" s="240" t="s">
        <v>294</v>
      </c>
      <c r="I60" s="127">
        <v>43461</v>
      </c>
      <c r="J60" s="126">
        <v>43461</v>
      </c>
      <c r="K60" s="190"/>
      <c r="L60" s="191"/>
      <c r="M60" s="190"/>
      <c r="N60" s="191"/>
      <c r="O60" s="190"/>
      <c r="P60" s="191"/>
      <c r="Q60" s="190"/>
      <c r="R60" s="191"/>
      <c r="S60" s="190"/>
      <c r="T60" s="191"/>
      <c r="U60" s="190"/>
      <c r="V60" s="191"/>
      <c r="W60" s="190"/>
      <c r="X60" s="131"/>
      <c r="Y60" s="300" t="s">
        <v>33</v>
      </c>
      <c r="Z60" s="176"/>
      <c r="AB60" s="249"/>
      <c r="AC60" s="245"/>
      <c r="AD60" s="246"/>
      <c r="AE60" s="245"/>
      <c r="AF60" s="246"/>
      <c r="AG60" s="245"/>
      <c r="AH60" s="246"/>
      <c r="AI60" s="245"/>
      <c r="AJ60" s="246"/>
      <c r="AK60" s="245"/>
      <c r="AL60" s="246"/>
      <c r="AM60" s="245"/>
      <c r="AN60" s="246"/>
      <c r="AO60" s="245"/>
      <c r="AP60" s="246"/>
    </row>
    <row r="61" spans="1:42" s="110" customFormat="1" ht="17.45" customHeight="1">
      <c r="A61" s="122" t="s">
        <v>568</v>
      </c>
      <c r="B61" s="294" t="s">
        <v>654</v>
      </c>
      <c r="C61" s="124" t="s">
        <v>388</v>
      </c>
      <c r="D61" s="237">
        <v>43458</v>
      </c>
      <c r="E61" s="256">
        <v>43458</v>
      </c>
      <c r="F61" s="237">
        <v>43458</v>
      </c>
      <c r="G61" s="126">
        <v>43458</v>
      </c>
      <c r="H61" s="240" t="s">
        <v>294</v>
      </c>
      <c r="I61" s="127">
        <v>43461</v>
      </c>
      <c r="J61" s="126">
        <v>43461</v>
      </c>
      <c r="K61" s="190"/>
      <c r="L61" s="191"/>
      <c r="M61" s="190"/>
      <c r="N61" s="191"/>
      <c r="O61" s="190"/>
      <c r="P61" s="191"/>
      <c r="Q61" s="190"/>
      <c r="R61" s="191"/>
      <c r="S61" s="190"/>
      <c r="T61" s="191"/>
      <c r="U61" s="190"/>
      <c r="V61" s="191"/>
      <c r="W61" s="190"/>
      <c r="X61" s="131"/>
      <c r="Y61" s="304" t="s">
        <v>33</v>
      </c>
      <c r="Z61" s="176"/>
      <c r="AB61" s="249"/>
      <c r="AC61" s="245"/>
      <c r="AD61" s="246"/>
      <c r="AE61" s="245"/>
      <c r="AF61" s="246"/>
      <c r="AG61" s="245"/>
      <c r="AH61" s="246"/>
      <c r="AI61" s="245"/>
      <c r="AJ61" s="246"/>
      <c r="AK61" s="245"/>
      <c r="AL61" s="246"/>
      <c r="AM61" s="245"/>
      <c r="AN61" s="246"/>
      <c r="AO61" s="245"/>
      <c r="AP61" s="246"/>
    </row>
    <row r="62" spans="1:42" s="110" customFormat="1" ht="17.45" customHeight="1">
      <c r="A62" s="122" t="s">
        <v>611</v>
      </c>
      <c r="B62" s="294" t="s">
        <v>699</v>
      </c>
      <c r="C62" s="124" t="s">
        <v>405</v>
      </c>
      <c r="D62" s="237">
        <v>43458</v>
      </c>
      <c r="E62" s="256">
        <v>43458</v>
      </c>
      <c r="F62" s="237">
        <v>43458</v>
      </c>
      <c r="G62" s="126">
        <v>43458</v>
      </c>
      <c r="H62" s="240" t="s">
        <v>294</v>
      </c>
      <c r="I62" s="127">
        <v>43461</v>
      </c>
      <c r="J62" s="135">
        <v>43461</v>
      </c>
      <c r="K62" s="190"/>
      <c r="L62" s="191"/>
      <c r="M62" s="190"/>
      <c r="N62" s="191"/>
      <c r="O62" s="190"/>
      <c r="P62" s="191"/>
      <c r="Q62" s="190"/>
      <c r="R62" s="191"/>
      <c r="S62" s="190"/>
      <c r="T62" s="191"/>
      <c r="U62" s="190"/>
      <c r="V62" s="191"/>
      <c r="W62" s="190"/>
      <c r="X62" s="131"/>
      <c r="Y62" s="300" t="s">
        <v>414</v>
      </c>
      <c r="Z62" s="176"/>
      <c r="AB62" s="249"/>
      <c r="AC62" s="245"/>
      <c r="AD62" s="246"/>
      <c r="AE62" s="245"/>
      <c r="AF62" s="246"/>
      <c r="AG62" s="245"/>
      <c r="AH62" s="246"/>
      <c r="AI62" s="245"/>
      <c r="AJ62" s="246"/>
      <c r="AK62" s="245"/>
      <c r="AL62" s="246"/>
      <c r="AM62" s="245"/>
      <c r="AN62" s="246"/>
      <c r="AO62" s="245"/>
      <c r="AP62" s="246"/>
    </row>
    <row r="63" spans="1:42" s="110" customFormat="1" ht="17.45" customHeight="1">
      <c r="A63" s="239" t="s">
        <v>604</v>
      </c>
      <c r="B63" s="309" t="s">
        <v>632</v>
      </c>
      <c r="C63" s="189" t="s">
        <v>573</v>
      </c>
      <c r="D63" s="237">
        <v>43458</v>
      </c>
      <c r="E63" s="256">
        <v>43458</v>
      </c>
      <c r="F63" s="237">
        <v>43458</v>
      </c>
      <c r="G63" s="126">
        <v>43458</v>
      </c>
      <c r="H63" s="240" t="s">
        <v>294</v>
      </c>
      <c r="I63" s="127">
        <v>43461</v>
      </c>
      <c r="J63" s="129">
        <v>43461</v>
      </c>
      <c r="K63" s="127"/>
      <c r="L63" s="129"/>
      <c r="M63" s="127"/>
      <c r="N63" s="129"/>
      <c r="O63" s="127"/>
      <c r="P63" s="129"/>
      <c r="Q63" s="127"/>
      <c r="R63" s="129"/>
      <c r="S63" s="127"/>
      <c r="T63" s="129"/>
      <c r="U63" s="127"/>
      <c r="V63" s="129"/>
      <c r="W63" s="127"/>
      <c r="X63" s="126"/>
      <c r="Y63" s="304" t="s">
        <v>30</v>
      </c>
      <c r="Z63" s="176"/>
      <c r="AB63" s="249"/>
      <c r="AC63" s="245"/>
      <c r="AD63" s="246"/>
      <c r="AE63" s="245"/>
      <c r="AF63" s="246"/>
      <c r="AG63" s="245"/>
      <c r="AH63" s="246"/>
      <c r="AI63" s="245"/>
      <c r="AJ63" s="246"/>
      <c r="AK63" s="245"/>
      <c r="AL63" s="246"/>
      <c r="AM63" s="245"/>
      <c r="AN63" s="246"/>
      <c r="AO63" s="245"/>
      <c r="AP63" s="246"/>
    </row>
    <row r="64" spans="1:42" s="110" customFormat="1" ht="17.45" customHeight="1" thickBot="1">
      <c r="A64" s="254" t="s">
        <v>411</v>
      </c>
      <c r="B64" s="384" t="s">
        <v>671</v>
      </c>
      <c r="C64" s="143" t="s">
        <v>396</v>
      </c>
      <c r="D64" s="238">
        <v>43458</v>
      </c>
      <c r="E64" s="259">
        <v>43458</v>
      </c>
      <c r="F64" s="238">
        <v>43458</v>
      </c>
      <c r="G64" s="145">
        <v>43458</v>
      </c>
      <c r="H64" s="244" t="s">
        <v>294</v>
      </c>
      <c r="I64" s="146">
        <v>43462</v>
      </c>
      <c r="J64" s="161">
        <v>43462</v>
      </c>
      <c r="K64" s="146"/>
      <c r="L64" s="161"/>
      <c r="M64" s="146"/>
      <c r="N64" s="161"/>
      <c r="O64" s="146"/>
      <c r="P64" s="161"/>
      <c r="Q64" s="146"/>
      <c r="R64" s="161"/>
      <c r="S64" s="146"/>
      <c r="T64" s="161"/>
      <c r="U64" s="146"/>
      <c r="V64" s="161"/>
      <c r="W64" s="146"/>
      <c r="X64" s="145"/>
      <c r="Y64" s="379" t="s">
        <v>30</v>
      </c>
      <c r="Z64" s="301"/>
      <c r="AB64" s="249"/>
      <c r="AC64" s="245"/>
      <c r="AD64" s="246"/>
      <c r="AE64" s="245"/>
      <c r="AF64" s="246"/>
      <c r="AG64" s="245"/>
      <c r="AH64" s="246"/>
      <c r="AI64" s="245"/>
      <c r="AJ64" s="246"/>
      <c r="AK64" s="245"/>
      <c r="AL64" s="246"/>
      <c r="AM64" s="245"/>
      <c r="AN64" s="246"/>
      <c r="AO64" s="245"/>
      <c r="AP64" s="246"/>
    </row>
    <row r="65" spans="1:42" s="110" customFormat="1" ht="17.45" customHeight="1">
      <c r="A65" s="239" t="s">
        <v>618</v>
      </c>
      <c r="B65" s="309" t="s">
        <v>586</v>
      </c>
      <c r="C65" s="189" t="s">
        <v>383</v>
      </c>
      <c r="D65" s="236">
        <v>43460</v>
      </c>
      <c r="E65" s="257">
        <v>43460</v>
      </c>
      <c r="F65" s="236">
        <v>43460</v>
      </c>
      <c r="G65" s="140">
        <v>43460</v>
      </c>
      <c r="H65" s="240" t="s">
        <v>294</v>
      </c>
      <c r="I65" s="190">
        <v>43463</v>
      </c>
      <c r="J65" s="191">
        <v>43463</v>
      </c>
      <c r="K65" s="190"/>
      <c r="L65" s="191"/>
      <c r="M65" s="190"/>
      <c r="N65" s="191"/>
      <c r="O65" s="190"/>
      <c r="P65" s="191"/>
      <c r="Q65" s="190"/>
      <c r="R65" s="191"/>
      <c r="S65" s="190"/>
      <c r="T65" s="191"/>
      <c r="U65" s="190"/>
      <c r="V65" s="191"/>
      <c r="W65" s="190"/>
      <c r="X65" s="131"/>
      <c r="Y65" s="300" t="s">
        <v>33</v>
      </c>
      <c r="Z65" s="296"/>
      <c r="AB65" s="249"/>
      <c r="AC65" s="245"/>
      <c r="AD65" s="246"/>
      <c r="AE65" s="245"/>
      <c r="AF65" s="246"/>
      <c r="AG65" s="245"/>
      <c r="AH65" s="246"/>
      <c r="AI65" s="245"/>
      <c r="AJ65" s="246"/>
      <c r="AK65" s="245"/>
      <c r="AL65" s="246"/>
      <c r="AM65" s="245"/>
      <c r="AN65" s="246"/>
      <c r="AO65" s="245"/>
      <c r="AP65" s="246"/>
    </row>
    <row r="66" spans="1:42" s="110" customFormat="1" ht="17.45" customHeight="1">
      <c r="A66" s="239" t="s">
        <v>653</v>
      </c>
      <c r="B66" s="302" t="s">
        <v>580</v>
      </c>
      <c r="C66" s="189" t="s">
        <v>385</v>
      </c>
      <c r="D66" s="237">
        <v>43460</v>
      </c>
      <c r="E66" s="256">
        <v>43460</v>
      </c>
      <c r="F66" s="237">
        <v>43460</v>
      </c>
      <c r="G66" s="131">
        <v>43460</v>
      </c>
      <c r="H66" s="240" t="s">
        <v>294</v>
      </c>
      <c r="I66" s="190">
        <v>43464</v>
      </c>
      <c r="J66" s="191">
        <v>43464</v>
      </c>
      <c r="K66" s="190"/>
      <c r="L66" s="191"/>
      <c r="M66" s="190"/>
      <c r="N66" s="191"/>
      <c r="O66" s="190"/>
      <c r="P66" s="191"/>
      <c r="Q66" s="190"/>
      <c r="R66" s="191"/>
      <c r="S66" s="190"/>
      <c r="T66" s="191"/>
      <c r="U66" s="190"/>
      <c r="V66" s="191"/>
      <c r="W66" s="190"/>
      <c r="X66" s="131"/>
      <c r="Y66" s="305" t="s">
        <v>33</v>
      </c>
      <c r="Z66" s="296"/>
      <c r="AB66" s="249"/>
      <c r="AC66" s="245"/>
      <c r="AD66" s="246"/>
      <c r="AE66" s="245"/>
      <c r="AF66" s="246"/>
      <c r="AG66" s="245"/>
      <c r="AH66" s="246"/>
      <c r="AI66" s="245"/>
      <c r="AJ66" s="246"/>
      <c r="AK66" s="245"/>
      <c r="AL66" s="246"/>
      <c r="AM66" s="245"/>
      <c r="AN66" s="246"/>
      <c r="AO66" s="245"/>
      <c r="AP66" s="246"/>
    </row>
    <row r="67" spans="1:42" s="110" customFormat="1" ht="17.45" customHeight="1">
      <c r="A67" s="239" t="s">
        <v>47</v>
      </c>
      <c r="B67" s="262" t="s">
        <v>582</v>
      </c>
      <c r="C67" s="189" t="s">
        <v>381</v>
      </c>
      <c r="D67" s="237">
        <v>43465</v>
      </c>
      <c r="E67" s="256">
        <v>43465</v>
      </c>
      <c r="F67" s="237">
        <v>43465</v>
      </c>
      <c r="G67" s="126">
        <v>43465</v>
      </c>
      <c r="H67" s="240" t="s">
        <v>294</v>
      </c>
      <c r="I67" s="190">
        <v>43468</v>
      </c>
      <c r="J67" s="191">
        <v>43468</v>
      </c>
      <c r="K67" s="190"/>
      <c r="L67" s="191"/>
      <c r="M67" s="190"/>
      <c r="N67" s="191"/>
      <c r="O67" s="190">
        <v>43474</v>
      </c>
      <c r="P67" s="191">
        <v>43474</v>
      </c>
      <c r="Q67" s="190"/>
      <c r="R67" s="191"/>
      <c r="S67" s="190"/>
      <c r="T67" s="191"/>
      <c r="U67" s="190"/>
      <c r="V67" s="191"/>
      <c r="W67" s="190"/>
      <c r="X67" s="131"/>
      <c r="Y67" s="175" t="s">
        <v>33</v>
      </c>
      <c r="Z67" s="296"/>
      <c r="AB67" s="249"/>
      <c r="AC67" s="245"/>
      <c r="AD67" s="246"/>
      <c r="AE67" s="245"/>
      <c r="AF67" s="246"/>
      <c r="AG67" s="245"/>
      <c r="AH67" s="246"/>
      <c r="AI67" s="245"/>
      <c r="AJ67" s="246"/>
      <c r="AK67" s="245"/>
      <c r="AL67" s="246"/>
      <c r="AM67" s="245"/>
      <c r="AN67" s="246"/>
      <c r="AO67" s="245"/>
      <c r="AP67" s="246"/>
    </row>
    <row r="68" spans="1:42" s="110" customFormat="1" ht="17.45" customHeight="1">
      <c r="A68" s="239" t="s">
        <v>587</v>
      </c>
      <c r="B68" s="302" t="s">
        <v>656</v>
      </c>
      <c r="C68" s="189" t="s">
        <v>388</v>
      </c>
      <c r="D68" s="237">
        <v>43465</v>
      </c>
      <c r="E68" s="256">
        <v>43465</v>
      </c>
      <c r="F68" s="237">
        <v>43465</v>
      </c>
      <c r="G68" s="126">
        <v>43465</v>
      </c>
      <c r="H68" s="240" t="s">
        <v>294</v>
      </c>
      <c r="I68" s="190">
        <v>43468</v>
      </c>
      <c r="J68" s="191">
        <v>43468</v>
      </c>
      <c r="K68" s="190"/>
      <c r="L68" s="191"/>
      <c r="M68" s="190"/>
      <c r="N68" s="191"/>
      <c r="O68" s="190"/>
      <c r="P68" s="191"/>
      <c r="Q68" s="190"/>
      <c r="R68" s="191"/>
      <c r="S68" s="190">
        <v>43473</v>
      </c>
      <c r="T68" s="191">
        <v>43473</v>
      </c>
      <c r="U68" s="190"/>
      <c r="V68" s="191"/>
      <c r="W68" s="190"/>
      <c r="X68" s="131"/>
      <c r="Y68" s="305" t="s">
        <v>33</v>
      </c>
      <c r="Z68" s="296"/>
      <c r="AB68" s="249"/>
      <c r="AC68" s="245"/>
      <c r="AD68" s="246"/>
      <c r="AE68" s="245"/>
      <c r="AF68" s="246"/>
      <c r="AG68" s="245"/>
      <c r="AH68" s="246"/>
      <c r="AI68" s="245"/>
      <c r="AJ68" s="246"/>
      <c r="AK68" s="245"/>
      <c r="AL68" s="246"/>
      <c r="AM68" s="245"/>
      <c r="AN68" s="246"/>
      <c r="AO68" s="245"/>
      <c r="AP68" s="246"/>
    </row>
    <row r="69" spans="1:42" s="110" customFormat="1" ht="17.45" customHeight="1">
      <c r="A69" s="239" t="s">
        <v>91</v>
      </c>
      <c r="B69" s="262" t="s">
        <v>700</v>
      </c>
      <c r="C69" s="189" t="s">
        <v>405</v>
      </c>
      <c r="D69" s="237">
        <v>43465</v>
      </c>
      <c r="E69" s="256">
        <v>43465</v>
      </c>
      <c r="F69" s="237">
        <v>43465</v>
      </c>
      <c r="G69" s="126">
        <v>43465</v>
      </c>
      <c r="H69" s="240" t="s">
        <v>294</v>
      </c>
      <c r="I69" s="190">
        <v>43468</v>
      </c>
      <c r="J69" s="191">
        <v>43468</v>
      </c>
      <c r="K69" s="190"/>
      <c r="L69" s="191"/>
      <c r="M69" s="190"/>
      <c r="N69" s="191"/>
      <c r="O69" s="190"/>
      <c r="P69" s="191"/>
      <c r="Q69" s="190"/>
      <c r="R69" s="191"/>
      <c r="S69" s="190"/>
      <c r="T69" s="191"/>
      <c r="U69" s="190"/>
      <c r="V69" s="191"/>
      <c r="W69" s="190">
        <v>43476</v>
      </c>
      <c r="X69" s="131">
        <v>43476</v>
      </c>
      <c r="Y69" s="175" t="s">
        <v>414</v>
      </c>
      <c r="Z69" s="265"/>
      <c r="AB69" s="249"/>
      <c r="AC69" s="245"/>
      <c r="AD69" s="246"/>
      <c r="AE69" s="245"/>
      <c r="AF69" s="246"/>
      <c r="AG69" s="245"/>
      <c r="AH69" s="246"/>
      <c r="AI69" s="245"/>
      <c r="AJ69" s="246"/>
      <c r="AK69" s="245"/>
      <c r="AL69" s="246"/>
      <c r="AM69" s="245"/>
      <c r="AN69" s="246"/>
      <c r="AO69" s="245"/>
      <c r="AP69" s="246"/>
    </row>
    <row r="70" spans="1:42" s="110" customFormat="1" ht="17.45" customHeight="1">
      <c r="A70" s="239" t="s">
        <v>605</v>
      </c>
      <c r="B70" s="309" t="s">
        <v>674</v>
      </c>
      <c r="C70" s="189" t="s">
        <v>573</v>
      </c>
      <c r="D70" s="237">
        <v>43465</v>
      </c>
      <c r="E70" s="256">
        <v>43465</v>
      </c>
      <c r="F70" s="237">
        <v>43465</v>
      </c>
      <c r="G70" s="126">
        <v>43465</v>
      </c>
      <c r="H70" s="240" t="s">
        <v>294</v>
      </c>
      <c r="I70" s="190">
        <v>43468</v>
      </c>
      <c r="J70" s="191">
        <v>43468</v>
      </c>
      <c r="K70" s="190"/>
      <c r="L70" s="191"/>
      <c r="M70" s="190"/>
      <c r="N70" s="191"/>
      <c r="O70" s="190"/>
      <c r="P70" s="191"/>
      <c r="Q70" s="190">
        <v>43472</v>
      </c>
      <c r="R70" s="191">
        <v>43472</v>
      </c>
      <c r="S70" s="190"/>
      <c r="T70" s="191"/>
      <c r="U70" s="190"/>
      <c r="V70" s="191"/>
      <c r="W70" s="190"/>
      <c r="X70" s="131"/>
      <c r="Y70" s="175" t="s">
        <v>30</v>
      </c>
      <c r="Z70" s="296"/>
      <c r="AB70" s="249"/>
      <c r="AC70" s="245"/>
      <c r="AD70" s="246"/>
      <c r="AE70" s="245"/>
      <c r="AF70" s="246"/>
      <c r="AG70" s="245"/>
      <c r="AH70" s="246"/>
      <c r="AI70" s="245"/>
      <c r="AJ70" s="246"/>
      <c r="AK70" s="245"/>
      <c r="AL70" s="246"/>
      <c r="AM70" s="245"/>
      <c r="AN70" s="246"/>
      <c r="AO70" s="245"/>
      <c r="AP70" s="246"/>
    </row>
    <row r="71" spans="1:42" s="110" customFormat="1" ht="17.45" customHeight="1" thickBot="1">
      <c r="A71" s="239" t="s">
        <v>600</v>
      </c>
      <c r="B71" s="378" t="s">
        <v>672</v>
      </c>
      <c r="C71" s="143" t="s">
        <v>396</v>
      </c>
      <c r="D71" s="238">
        <v>43465</v>
      </c>
      <c r="E71" s="259">
        <v>43465</v>
      </c>
      <c r="F71" s="238">
        <v>43465</v>
      </c>
      <c r="G71" s="145">
        <v>43465</v>
      </c>
      <c r="H71" s="244" t="s">
        <v>294</v>
      </c>
      <c r="I71" s="146">
        <v>43469</v>
      </c>
      <c r="J71" s="161">
        <v>43469</v>
      </c>
      <c r="K71" s="146">
        <v>43472</v>
      </c>
      <c r="L71" s="161">
        <v>43472</v>
      </c>
      <c r="M71" s="146">
        <v>43473</v>
      </c>
      <c r="N71" s="161">
        <v>43473</v>
      </c>
      <c r="O71" s="146"/>
      <c r="P71" s="161"/>
      <c r="Q71" s="146"/>
      <c r="R71" s="161"/>
      <c r="S71" s="146"/>
      <c r="T71" s="161"/>
      <c r="U71" s="146"/>
      <c r="V71" s="161"/>
      <c r="W71" s="146"/>
      <c r="X71" s="145"/>
      <c r="Y71" s="180" t="s">
        <v>30</v>
      </c>
      <c r="Z71" s="301"/>
      <c r="AB71" s="249"/>
      <c r="AC71" s="245"/>
      <c r="AD71" s="246"/>
      <c r="AE71" s="245"/>
      <c r="AF71" s="246"/>
      <c r="AG71" s="245"/>
      <c r="AH71" s="246"/>
      <c r="AI71" s="245"/>
      <c r="AJ71" s="246"/>
      <c r="AK71" s="245"/>
      <c r="AL71" s="246"/>
      <c r="AM71" s="245"/>
      <c r="AN71" s="246"/>
      <c r="AO71" s="245"/>
      <c r="AP71" s="246"/>
    </row>
    <row r="72" spans="1:42" s="110" customFormat="1" ht="17.45" customHeight="1">
      <c r="A72" s="194" t="s">
        <v>417</v>
      </c>
      <c r="B72" s="313" t="s">
        <v>620</v>
      </c>
      <c r="C72" s="138" t="s">
        <v>383</v>
      </c>
      <c r="D72" s="236">
        <v>43467</v>
      </c>
      <c r="E72" s="257">
        <v>43467</v>
      </c>
      <c r="F72" s="236">
        <v>43467</v>
      </c>
      <c r="G72" s="140">
        <v>43467</v>
      </c>
      <c r="H72" s="260" t="s">
        <v>294</v>
      </c>
      <c r="I72" s="141">
        <v>43470</v>
      </c>
      <c r="J72" s="142">
        <v>43470</v>
      </c>
      <c r="K72" s="141">
        <v>43474</v>
      </c>
      <c r="L72" s="142">
        <v>43474</v>
      </c>
      <c r="M72" s="141">
        <v>43475</v>
      </c>
      <c r="N72" s="142">
        <v>43475</v>
      </c>
      <c r="O72" s="141">
        <v>43476</v>
      </c>
      <c r="P72" s="142">
        <v>43476</v>
      </c>
      <c r="Q72" s="141"/>
      <c r="R72" s="142"/>
      <c r="S72" s="141"/>
      <c r="T72" s="142"/>
      <c r="U72" s="141"/>
      <c r="V72" s="142"/>
      <c r="W72" s="141"/>
      <c r="X72" s="140"/>
      <c r="Y72" s="380" t="s">
        <v>33</v>
      </c>
      <c r="Z72" s="178"/>
      <c r="AB72" s="249"/>
      <c r="AC72" s="245"/>
      <c r="AD72" s="246"/>
      <c r="AE72" s="245"/>
      <c r="AF72" s="246"/>
      <c r="AG72" s="245"/>
      <c r="AH72" s="246"/>
      <c r="AI72" s="245"/>
      <c r="AJ72" s="246"/>
      <c r="AK72" s="245"/>
      <c r="AL72" s="246"/>
      <c r="AM72" s="245"/>
      <c r="AN72" s="246"/>
      <c r="AO72" s="245"/>
      <c r="AP72" s="246"/>
    </row>
    <row r="73" spans="1:42" s="110" customFormat="1" ht="17.25" customHeight="1">
      <c r="A73" s="239" t="s">
        <v>412</v>
      </c>
      <c r="B73" s="383" t="s">
        <v>577</v>
      </c>
      <c r="C73" s="189" t="s">
        <v>385</v>
      </c>
      <c r="D73" s="263">
        <v>43467</v>
      </c>
      <c r="E73" s="264">
        <v>43467</v>
      </c>
      <c r="F73" s="263">
        <v>43467</v>
      </c>
      <c r="G73" s="131">
        <v>43467</v>
      </c>
      <c r="H73" s="240" t="s">
        <v>294</v>
      </c>
      <c r="I73" s="190">
        <v>43471</v>
      </c>
      <c r="J73" s="191">
        <v>43471</v>
      </c>
      <c r="K73" s="190"/>
      <c r="L73" s="191"/>
      <c r="M73" s="190"/>
      <c r="N73" s="191"/>
      <c r="O73" s="190"/>
      <c r="P73" s="191"/>
      <c r="Q73" s="190">
        <v>43474</v>
      </c>
      <c r="R73" s="191">
        <v>43474</v>
      </c>
      <c r="S73" s="190">
        <v>43475</v>
      </c>
      <c r="T73" s="191">
        <v>43475</v>
      </c>
      <c r="U73" s="190"/>
      <c r="V73" s="191"/>
      <c r="W73" s="190"/>
      <c r="X73" s="131"/>
      <c r="Y73" s="193" t="s">
        <v>33</v>
      </c>
      <c r="Z73" s="296"/>
      <c r="AB73" s="198">
        <v>5</v>
      </c>
      <c r="AC73" s="393">
        <f t="shared" ref="AC73:AC80" si="109">AC9</f>
        <v>3</v>
      </c>
      <c r="AD73" s="394"/>
      <c r="AE73" s="393">
        <f t="shared" ref="AE73:AE80" si="110">AE9</f>
        <v>4</v>
      </c>
      <c r="AF73" s="394"/>
      <c r="AG73" s="393">
        <f t="shared" ref="AG73:AG80" si="111">AG9</f>
        <v>0</v>
      </c>
      <c r="AH73" s="394"/>
      <c r="AI73" s="393">
        <f t="shared" ref="AI73:AI80" si="112">AI9</f>
        <v>0</v>
      </c>
      <c r="AJ73" s="394"/>
      <c r="AK73" s="393">
        <f t="shared" ref="AK73:AK80" si="113">AK9</f>
        <v>0</v>
      </c>
      <c r="AL73" s="394"/>
      <c r="AM73" s="393">
        <f t="shared" ref="AM73:AM80" si="114">AM9</f>
        <v>0</v>
      </c>
      <c r="AN73" s="394"/>
      <c r="AO73" s="393">
        <f t="shared" ref="AO73:AO80" si="115">AO9</f>
        <v>0</v>
      </c>
      <c r="AP73" s="394"/>
    </row>
    <row r="74" spans="1:42" s="110" customFormat="1" ht="17.25" customHeight="1">
      <c r="A74" s="122" t="s">
        <v>415</v>
      </c>
      <c r="B74" s="294" t="s">
        <v>648</v>
      </c>
      <c r="C74" s="124" t="s">
        <v>381</v>
      </c>
      <c r="D74" s="237">
        <v>43472</v>
      </c>
      <c r="E74" s="256">
        <v>43472</v>
      </c>
      <c r="F74" s="237">
        <v>43472</v>
      </c>
      <c r="G74" s="126">
        <v>43472</v>
      </c>
      <c r="H74" s="240" t="s">
        <v>294</v>
      </c>
      <c r="I74" s="127">
        <v>43475</v>
      </c>
      <c r="J74" s="126">
        <v>43475</v>
      </c>
      <c r="K74" s="190"/>
      <c r="L74" s="191"/>
      <c r="M74" s="190"/>
      <c r="N74" s="191"/>
      <c r="O74" s="190">
        <v>43481</v>
      </c>
      <c r="P74" s="191">
        <v>43481</v>
      </c>
      <c r="Q74" s="190"/>
      <c r="R74" s="191"/>
      <c r="S74" s="190"/>
      <c r="T74" s="191"/>
      <c r="U74" s="190"/>
      <c r="V74" s="191"/>
      <c r="W74" s="190"/>
      <c r="X74" s="131"/>
      <c r="Y74" s="305" t="s">
        <v>33</v>
      </c>
      <c r="Z74" s="176"/>
      <c r="AB74" s="198">
        <v>5</v>
      </c>
      <c r="AC74" s="393">
        <f t="shared" si="109"/>
        <v>4</v>
      </c>
      <c r="AD74" s="394"/>
      <c r="AE74" s="393">
        <f t="shared" si="110"/>
        <v>5</v>
      </c>
      <c r="AF74" s="394"/>
      <c r="AG74" s="393">
        <f t="shared" si="111"/>
        <v>6</v>
      </c>
      <c r="AH74" s="394"/>
      <c r="AI74" s="393">
        <f t="shared" si="112"/>
        <v>0</v>
      </c>
      <c r="AJ74" s="394"/>
      <c r="AK74" s="393">
        <f t="shared" si="113"/>
        <v>0</v>
      </c>
      <c r="AL74" s="394"/>
      <c r="AM74" s="393">
        <f t="shared" si="114"/>
        <v>0</v>
      </c>
      <c r="AN74" s="394"/>
      <c r="AO74" s="393">
        <f t="shared" si="115"/>
        <v>0</v>
      </c>
      <c r="AP74" s="394"/>
    </row>
    <row r="75" spans="1:42" s="110" customFormat="1" ht="15" customHeight="1">
      <c r="A75" s="122" t="s">
        <v>621</v>
      </c>
      <c r="B75" s="294" t="s">
        <v>584</v>
      </c>
      <c r="C75" s="124" t="s">
        <v>388</v>
      </c>
      <c r="D75" s="237">
        <v>43472</v>
      </c>
      <c r="E75" s="256">
        <v>43472</v>
      </c>
      <c r="F75" s="237">
        <v>43472</v>
      </c>
      <c r="G75" s="126">
        <v>43472</v>
      </c>
      <c r="H75" s="240" t="s">
        <v>294</v>
      </c>
      <c r="I75" s="127">
        <v>43475</v>
      </c>
      <c r="J75" s="126">
        <v>43475</v>
      </c>
      <c r="K75" s="190"/>
      <c r="L75" s="191"/>
      <c r="M75" s="190"/>
      <c r="N75" s="191"/>
      <c r="O75" s="190"/>
      <c r="P75" s="191"/>
      <c r="Q75" s="190"/>
      <c r="R75" s="191"/>
      <c r="S75" s="190">
        <v>43480</v>
      </c>
      <c r="T75" s="191">
        <v>43480</v>
      </c>
      <c r="U75" s="190"/>
      <c r="V75" s="191"/>
      <c r="W75" s="190"/>
      <c r="X75" s="131"/>
      <c r="Y75" s="175" t="s">
        <v>33</v>
      </c>
      <c r="Z75" s="176"/>
      <c r="AB75" s="198">
        <v>5</v>
      </c>
      <c r="AC75" s="393">
        <f t="shared" si="109"/>
        <v>0</v>
      </c>
      <c r="AD75" s="394"/>
      <c r="AE75" s="393">
        <f t="shared" si="110"/>
        <v>0</v>
      </c>
      <c r="AF75" s="394"/>
      <c r="AG75" s="393">
        <f t="shared" si="111"/>
        <v>6</v>
      </c>
      <c r="AH75" s="394"/>
      <c r="AI75" s="393">
        <f t="shared" si="112"/>
        <v>0</v>
      </c>
      <c r="AJ75" s="394"/>
      <c r="AK75" s="393">
        <f t="shared" si="113"/>
        <v>0</v>
      </c>
      <c r="AL75" s="394"/>
      <c r="AM75" s="393">
        <f t="shared" si="114"/>
        <v>0</v>
      </c>
      <c r="AN75" s="394"/>
      <c r="AO75" s="393">
        <f t="shared" si="115"/>
        <v>0</v>
      </c>
      <c r="AP75" s="394"/>
    </row>
    <row r="76" spans="1:42" s="110" customFormat="1" ht="17.25" customHeight="1">
      <c r="A76" s="122" t="s">
        <v>611</v>
      </c>
      <c r="B76" s="281" t="s">
        <v>701</v>
      </c>
      <c r="C76" s="124" t="s">
        <v>405</v>
      </c>
      <c r="D76" s="237">
        <v>43472</v>
      </c>
      <c r="E76" s="256">
        <v>43472</v>
      </c>
      <c r="F76" s="237">
        <v>43472</v>
      </c>
      <c r="G76" s="126">
        <v>43472</v>
      </c>
      <c r="H76" s="240" t="s">
        <v>294</v>
      </c>
      <c r="I76" s="127">
        <v>43475</v>
      </c>
      <c r="J76" s="135">
        <v>43475</v>
      </c>
      <c r="K76" s="190"/>
      <c r="L76" s="191"/>
      <c r="M76" s="190"/>
      <c r="N76" s="191"/>
      <c r="O76" s="190"/>
      <c r="P76" s="191"/>
      <c r="Q76" s="190"/>
      <c r="R76" s="191"/>
      <c r="S76" s="190"/>
      <c r="T76" s="191"/>
      <c r="U76" s="190"/>
      <c r="V76" s="191"/>
      <c r="W76" s="190">
        <v>43483</v>
      </c>
      <c r="X76" s="131">
        <v>43483</v>
      </c>
      <c r="Y76" s="175" t="s">
        <v>414</v>
      </c>
      <c r="Z76" s="176"/>
      <c r="AB76" s="198">
        <v>5</v>
      </c>
      <c r="AC76" s="393">
        <f t="shared" si="109"/>
        <v>0</v>
      </c>
      <c r="AD76" s="394"/>
      <c r="AE76" s="393">
        <f t="shared" si="110"/>
        <v>0</v>
      </c>
      <c r="AF76" s="394"/>
      <c r="AG76" s="393">
        <f t="shared" si="111"/>
        <v>0</v>
      </c>
      <c r="AH76" s="394"/>
      <c r="AI76" s="393">
        <f t="shared" si="112"/>
        <v>3</v>
      </c>
      <c r="AJ76" s="394"/>
      <c r="AK76" s="393">
        <f t="shared" si="113"/>
        <v>0</v>
      </c>
      <c r="AL76" s="394"/>
      <c r="AM76" s="393">
        <f t="shared" si="114"/>
        <v>0</v>
      </c>
      <c r="AN76" s="394"/>
      <c r="AO76" s="393">
        <f t="shared" si="115"/>
        <v>0</v>
      </c>
      <c r="AP76" s="394"/>
    </row>
    <row r="77" spans="1:42" s="110" customFormat="1" ht="17.25" customHeight="1">
      <c r="A77" s="239" t="s">
        <v>606</v>
      </c>
      <c r="B77" s="309" t="s">
        <v>675</v>
      </c>
      <c r="C77" s="189" t="s">
        <v>573</v>
      </c>
      <c r="D77" s="237">
        <v>43472</v>
      </c>
      <c r="E77" s="256">
        <v>43472</v>
      </c>
      <c r="F77" s="237">
        <v>43472</v>
      </c>
      <c r="G77" s="126">
        <v>43472</v>
      </c>
      <c r="H77" s="240" t="s">
        <v>294</v>
      </c>
      <c r="I77" s="127">
        <v>43475</v>
      </c>
      <c r="J77" s="129">
        <v>43475</v>
      </c>
      <c r="K77" s="127"/>
      <c r="L77" s="129"/>
      <c r="M77" s="127"/>
      <c r="N77" s="129"/>
      <c r="O77" s="127"/>
      <c r="P77" s="129"/>
      <c r="Q77" s="127">
        <v>43479</v>
      </c>
      <c r="R77" s="129">
        <v>43479</v>
      </c>
      <c r="S77" s="127"/>
      <c r="T77" s="129"/>
      <c r="U77" s="127"/>
      <c r="V77" s="129"/>
      <c r="W77" s="127"/>
      <c r="X77" s="126"/>
      <c r="Y77" s="175" t="s">
        <v>30</v>
      </c>
      <c r="Z77" s="176"/>
      <c r="AB77" s="198">
        <v>5</v>
      </c>
      <c r="AC77" s="393">
        <f t="shared" si="109"/>
        <v>0</v>
      </c>
      <c r="AD77" s="394"/>
      <c r="AE77" s="393">
        <f t="shared" si="110"/>
        <v>0</v>
      </c>
      <c r="AF77" s="394"/>
      <c r="AG77" s="393">
        <f t="shared" si="111"/>
        <v>0</v>
      </c>
      <c r="AH77" s="394"/>
      <c r="AI77" s="393">
        <f t="shared" si="112"/>
        <v>3</v>
      </c>
      <c r="AJ77" s="394"/>
      <c r="AK77" s="393">
        <f t="shared" si="113"/>
        <v>4</v>
      </c>
      <c r="AL77" s="394"/>
      <c r="AM77" s="393">
        <f t="shared" si="114"/>
        <v>0</v>
      </c>
      <c r="AN77" s="394"/>
      <c r="AO77" s="393">
        <f t="shared" si="115"/>
        <v>0</v>
      </c>
      <c r="AP77" s="394"/>
    </row>
    <row r="78" spans="1:42" s="110" customFormat="1" ht="17.25" customHeight="1">
      <c r="A78" s="122" t="s">
        <v>598</v>
      </c>
      <c r="B78" s="128" t="s">
        <v>631</v>
      </c>
      <c r="C78" s="124" t="s">
        <v>396</v>
      </c>
      <c r="D78" s="237">
        <v>43472</v>
      </c>
      <c r="E78" s="256">
        <v>43472</v>
      </c>
      <c r="F78" s="237">
        <v>43472</v>
      </c>
      <c r="G78" s="126">
        <v>43472</v>
      </c>
      <c r="H78" s="240" t="s">
        <v>294</v>
      </c>
      <c r="I78" s="127">
        <v>43476</v>
      </c>
      <c r="J78" s="129">
        <v>43476</v>
      </c>
      <c r="K78" s="190">
        <v>43479</v>
      </c>
      <c r="L78" s="191">
        <v>43479</v>
      </c>
      <c r="M78" s="190">
        <v>43480</v>
      </c>
      <c r="N78" s="191">
        <v>43480</v>
      </c>
      <c r="O78" s="190"/>
      <c r="P78" s="191"/>
      <c r="Q78" s="190"/>
      <c r="R78" s="191"/>
      <c r="S78" s="190"/>
      <c r="T78" s="191"/>
      <c r="U78" s="190"/>
      <c r="V78" s="191"/>
      <c r="W78" s="190"/>
      <c r="X78" s="131"/>
      <c r="Y78" s="175" t="s">
        <v>30</v>
      </c>
      <c r="Z78" s="176"/>
      <c r="AB78" s="198">
        <v>5</v>
      </c>
      <c r="AC78" s="393">
        <f t="shared" si="109"/>
        <v>0</v>
      </c>
      <c r="AD78" s="394"/>
      <c r="AE78" s="393">
        <f t="shared" si="110"/>
        <v>0</v>
      </c>
      <c r="AF78" s="394"/>
      <c r="AG78" s="393">
        <f t="shared" si="111"/>
        <v>0</v>
      </c>
      <c r="AH78" s="394"/>
      <c r="AI78" s="393">
        <f t="shared" si="112"/>
        <v>0</v>
      </c>
      <c r="AJ78" s="394"/>
      <c r="AK78" s="393">
        <f t="shared" si="113"/>
        <v>5</v>
      </c>
      <c r="AL78" s="394"/>
      <c r="AM78" s="393">
        <f t="shared" si="114"/>
        <v>0</v>
      </c>
      <c r="AN78" s="394"/>
      <c r="AO78" s="393">
        <f t="shared" si="115"/>
        <v>0</v>
      </c>
      <c r="AP78" s="394"/>
    </row>
    <row r="79" spans="1:42" s="110" customFormat="1" ht="17.25" hidden="1" customHeight="1">
      <c r="A79" s="266" t="s">
        <v>395</v>
      </c>
      <c r="B79" s="128" t="s">
        <v>572</v>
      </c>
      <c r="C79" s="124" t="s">
        <v>396</v>
      </c>
      <c r="D79" s="237">
        <v>43217</v>
      </c>
      <c r="E79" s="256">
        <v>43217</v>
      </c>
      <c r="F79" s="125">
        <v>43217</v>
      </c>
      <c r="G79" s="126">
        <v>43217</v>
      </c>
      <c r="H79" s="240" t="s">
        <v>294</v>
      </c>
      <c r="I79" s="127">
        <v>43224</v>
      </c>
      <c r="J79" s="129">
        <v>42958</v>
      </c>
      <c r="K79" s="190">
        <v>43227</v>
      </c>
      <c r="L79" s="191">
        <v>42961</v>
      </c>
      <c r="M79" s="190">
        <v>43228</v>
      </c>
      <c r="N79" s="191">
        <v>42962</v>
      </c>
      <c r="O79" s="190"/>
      <c r="P79" s="191"/>
      <c r="Q79" s="190"/>
      <c r="R79" s="191"/>
      <c r="S79" s="190"/>
      <c r="T79" s="191"/>
      <c r="U79" s="190"/>
      <c r="V79" s="191"/>
      <c r="W79" s="190"/>
      <c r="X79" s="131"/>
      <c r="Y79" s="175" t="s">
        <v>30</v>
      </c>
      <c r="Z79" s="176"/>
      <c r="AB79" s="198">
        <v>5</v>
      </c>
      <c r="AC79" s="393">
        <f t="shared" si="109"/>
        <v>0</v>
      </c>
      <c r="AD79" s="394"/>
      <c r="AE79" s="393">
        <f t="shared" si="110"/>
        <v>0</v>
      </c>
      <c r="AF79" s="394"/>
      <c r="AG79" s="393">
        <f t="shared" si="111"/>
        <v>0</v>
      </c>
      <c r="AH79" s="394"/>
      <c r="AI79" s="393">
        <f t="shared" si="112"/>
        <v>0</v>
      </c>
      <c r="AJ79" s="394"/>
      <c r="AK79" s="393">
        <f t="shared" si="113"/>
        <v>0</v>
      </c>
      <c r="AL79" s="394"/>
      <c r="AM79" s="393">
        <f t="shared" si="114"/>
        <v>0</v>
      </c>
      <c r="AN79" s="394"/>
      <c r="AO79" s="393">
        <f t="shared" si="115"/>
        <v>8</v>
      </c>
      <c r="AP79" s="394"/>
    </row>
    <row r="80" spans="1:42" s="110" customFormat="1" ht="0.75" hidden="1" customHeight="1">
      <c r="A80" s="266" t="s">
        <v>47</v>
      </c>
      <c r="B80" s="297" t="s">
        <v>416</v>
      </c>
      <c r="C80" s="124" t="s">
        <v>381</v>
      </c>
      <c r="D80" s="237">
        <v>43045</v>
      </c>
      <c r="E80" s="256">
        <v>42982</v>
      </c>
      <c r="F80" s="125">
        <v>43045</v>
      </c>
      <c r="G80" s="126">
        <v>42982</v>
      </c>
      <c r="H80" s="240" t="s">
        <v>294</v>
      </c>
      <c r="I80" s="127">
        <v>43048</v>
      </c>
      <c r="J80" s="129">
        <v>42957</v>
      </c>
      <c r="K80" s="190">
        <v>43052</v>
      </c>
      <c r="L80" s="191"/>
      <c r="M80" s="190">
        <v>43053</v>
      </c>
      <c r="N80" s="191">
        <v>42962</v>
      </c>
      <c r="O80" s="190">
        <v>43054</v>
      </c>
      <c r="P80" s="191">
        <v>42963</v>
      </c>
      <c r="Q80" s="190"/>
      <c r="R80" s="191"/>
      <c r="S80" s="190"/>
      <c r="T80" s="191"/>
      <c r="U80" s="190"/>
      <c r="V80" s="191"/>
      <c r="W80" s="190"/>
      <c r="X80" s="131"/>
      <c r="Y80" s="175" t="s">
        <v>33</v>
      </c>
      <c r="Z80" s="176"/>
      <c r="AB80" s="198">
        <v>5</v>
      </c>
      <c r="AC80" s="393">
        <f t="shared" si="109"/>
        <v>0</v>
      </c>
      <c r="AD80" s="394"/>
      <c r="AE80" s="393">
        <f t="shared" si="110"/>
        <v>0</v>
      </c>
      <c r="AF80" s="394"/>
      <c r="AG80" s="393">
        <f t="shared" si="111"/>
        <v>0</v>
      </c>
      <c r="AH80" s="394"/>
      <c r="AI80" s="393">
        <f t="shared" si="112"/>
        <v>0</v>
      </c>
      <c r="AJ80" s="394"/>
      <c r="AK80" s="393">
        <f t="shared" si="113"/>
        <v>0</v>
      </c>
      <c r="AL80" s="394"/>
      <c r="AM80" s="393">
        <f t="shared" si="114"/>
        <v>0</v>
      </c>
      <c r="AN80" s="394"/>
      <c r="AO80" s="393">
        <f t="shared" si="115"/>
        <v>0</v>
      </c>
      <c r="AP80" s="394"/>
    </row>
    <row r="81" spans="1:42" s="110" customFormat="1" ht="12.75" hidden="1" customHeight="1">
      <c r="A81" s="266"/>
      <c r="B81" s="128"/>
      <c r="C81" s="124"/>
      <c r="D81" s="237">
        <f t="shared" ref="D81:D82" si="116">I81-5</f>
        <v>23</v>
      </c>
      <c r="E81" s="256">
        <f t="shared" ref="E81:E82" si="117">IF(ISBLANK(D81),"",D81)</f>
        <v>23</v>
      </c>
      <c r="F81" s="125">
        <f t="shared" ref="F81:F82" si="118">I81-5</f>
        <v>23</v>
      </c>
      <c r="G81" s="126">
        <f t="shared" ref="G81:G82" si="119">IF(ISBLANK(F81),"",(F81))</f>
        <v>23</v>
      </c>
      <c r="H81" s="240">
        <f>H57</f>
        <v>0</v>
      </c>
      <c r="I81" s="127">
        <f t="shared" ref="I81:I82" si="120">I17+28</f>
        <v>28</v>
      </c>
      <c r="J81" s="129">
        <f t="shared" ref="J81:J82" si="121">IF(ISBLANK(I81),"",I81)</f>
        <v>28</v>
      </c>
      <c r="K81" s="190" t="str">
        <f>IF(AC81=0,"",$I$81+AC81)</f>
        <v/>
      </c>
      <c r="L81" s="191" t="str">
        <f t="shared" ref="L81:L82" si="122">IF(ISBLANK(K81),"",K81)</f>
        <v/>
      </c>
      <c r="M81" s="190" t="str">
        <f>IF(AE81=0,"",$I$81+AE81)</f>
        <v/>
      </c>
      <c r="N81" s="191" t="str">
        <f t="shared" ref="N81:N82" si="123">IF(ISBLANK(M81),"",M81)</f>
        <v/>
      </c>
      <c r="O81" s="190" t="str">
        <f>IF(AG81=0,"",$I$81+AG81)</f>
        <v/>
      </c>
      <c r="P81" s="191" t="str">
        <f t="shared" ref="P81:P82" si="124">IF(ISBLANK(O81),"",O81)</f>
        <v/>
      </c>
      <c r="Q81" s="190" t="str">
        <f>IF(AI81=0,"",$I$81+AI81)</f>
        <v/>
      </c>
      <c r="R81" s="191" t="str">
        <f t="shared" ref="R81:R82" si="125">IF(ISBLANK(Q81),"",Q81)</f>
        <v/>
      </c>
      <c r="S81" s="190" t="str">
        <f>IF(AK81=0,"",$I$81+AK81)</f>
        <v/>
      </c>
      <c r="T81" s="191" t="str">
        <f t="shared" ref="T81:T82" si="126">IF(ISBLANK(S81),"",S81)</f>
        <v/>
      </c>
      <c r="U81" s="190" t="str">
        <f>IF(AM81=0,"",$I$81+AM81)</f>
        <v/>
      </c>
      <c r="V81" s="191" t="str">
        <f t="shared" ref="V81:V82" si="127">IF(ISBLANK(U81),"",U81)</f>
        <v/>
      </c>
      <c r="W81" s="190" t="str">
        <f>IF(AO81=0,"",$I$81+AO81)</f>
        <v/>
      </c>
      <c r="X81" s="131" t="str">
        <f t="shared" ref="X81:X82" si="128">IF(ISBLANK(W81),"",W81)</f>
        <v/>
      </c>
      <c r="Y81" s="175">
        <f>$Y$17</f>
        <v>0</v>
      </c>
      <c r="Z81" s="176"/>
      <c r="AB81" s="198">
        <v>5</v>
      </c>
      <c r="AC81" s="393">
        <f t="shared" ref="AC81:AC82" si="129">AC17</f>
        <v>0</v>
      </c>
      <c r="AD81" s="394"/>
      <c r="AE81" s="393">
        <f t="shared" ref="AE81" si="130">AE17</f>
        <v>0</v>
      </c>
      <c r="AF81" s="394"/>
      <c r="AG81" s="393">
        <f t="shared" ref="AG81" si="131">AG17</f>
        <v>0</v>
      </c>
      <c r="AH81" s="394"/>
      <c r="AI81" s="393">
        <f t="shared" ref="AI81" si="132">AI17</f>
        <v>0</v>
      </c>
      <c r="AJ81" s="394"/>
      <c r="AK81" s="393">
        <f t="shared" ref="AK81" si="133">AK17</f>
        <v>0</v>
      </c>
      <c r="AL81" s="394"/>
      <c r="AM81" s="393">
        <f t="shared" ref="AM81" si="134">AM17</f>
        <v>0</v>
      </c>
      <c r="AN81" s="394"/>
      <c r="AO81" s="393">
        <f t="shared" ref="AO81" si="135">AO17</f>
        <v>0</v>
      </c>
      <c r="AP81" s="394"/>
    </row>
    <row r="82" spans="1:42" s="110" customFormat="1" ht="0.75" hidden="1" customHeight="1">
      <c r="A82" s="122"/>
      <c r="B82" s="123"/>
      <c r="C82" s="124"/>
      <c r="D82" s="237">
        <f t="shared" si="116"/>
        <v>23</v>
      </c>
      <c r="E82" s="256">
        <f t="shared" si="117"/>
        <v>23</v>
      </c>
      <c r="F82" s="125">
        <f t="shared" si="118"/>
        <v>23</v>
      </c>
      <c r="G82" s="126">
        <f t="shared" si="119"/>
        <v>23</v>
      </c>
      <c r="H82" s="253" t="str">
        <f>H58</f>
        <v>Hongkong</v>
      </c>
      <c r="I82" s="127">
        <f t="shared" si="120"/>
        <v>28</v>
      </c>
      <c r="J82" s="129">
        <f t="shared" si="121"/>
        <v>28</v>
      </c>
      <c r="K82" s="127" t="str">
        <f>IF(AC82=0,"",$I$82+AC82)</f>
        <v/>
      </c>
      <c r="L82" s="129" t="str">
        <f t="shared" si="122"/>
        <v/>
      </c>
      <c r="M82" s="127" t="str">
        <f>IF(AE82=0,"",$I$82+AE82)</f>
        <v/>
      </c>
      <c r="N82" s="129" t="str">
        <f t="shared" si="123"/>
        <v/>
      </c>
      <c r="O82" s="127" t="str">
        <f>IF(AG82=0,"",$I$82+AG82)</f>
        <v/>
      </c>
      <c r="P82" s="129" t="str">
        <f t="shared" si="124"/>
        <v/>
      </c>
      <c r="Q82" s="127" t="str">
        <f>IF(AI82=0,"",$I$82+AI82)</f>
        <v/>
      </c>
      <c r="R82" s="129" t="str">
        <f t="shared" si="125"/>
        <v/>
      </c>
      <c r="S82" s="127" t="str">
        <f>IF(AK82=0,"",$I$82+AK82)</f>
        <v/>
      </c>
      <c r="T82" s="129" t="str">
        <f t="shared" si="126"/>
        <v/>
      </c>
      <c r="U82" s="127" t="str">
        <f>IF(AM82=0,"",$I$82+AM82)</f>
        <v/>
      </c>
      <c r="V82" s="129" t="str">
        <f t="shared" si="127"/>
        <v/>
      </c>
      <c r="W82" s="127" t="str">
        <f>IF(AO82=0,"",$I$82+AO82)</f>
        <v/>
      </c>
      <c r="X82" s="126" t="str">
        <f t="shared" si="128"/>
        <v/>
      </c>
      <c r="Y82" s="291">
        <f>$Y$18</f>
        <v>0</v>
      </c>
      <c r="Z82" s="176"/>
      <c r="AB82" s="198">
        <v>5</v>
      </c>
      <c r="AC82" s="393">
        <f t="shared" si="129"/>
        <v>0</v>
      </c>
      <c r="AD82" s="394"/>
      <c r="AE82" s="393">
        <f t="shared" ref="AE82" si="136">AE18</f>
        <v>0</v>
      </c>
      <c r="AF82" s="394"/>
      <c r="AG82" s="393">
        <f t="shared" ref="AG82" si="137">AG18</f>
        <v>0</v>
      </c>
      <c r="AH82" s="394"/>
      <c r="AI82" s="393">
        <f t="shared" ref="AI82" si="138">AI18</f>
        <v>0</v>
      </c>
      <c r="AJ82" s="394"/>
      <c r="AK82" s="393">
        <f t="shared" ref="AK82" si="139">AK18</f>
        <v>0</v>
      </c>
      <c r="AL82" s="394"/>
      <c r="AM82" s="393">
        <f t="shared" ref="AM82" si="140">AM18</f>
        <v>0</v>
      </c>
      <c r="AN82" s="394"/>
      <c r="AO82" s="393">
        <f t="shared" ref="AO82" si="141">AO18</f>
        <v>0</v>
      </c>
      <c r="AP82" s="394"/>
    </row>
    <row r="83" spans="1:42" s="204" customFormat="1" ht="18.75" customHeight="1">
      <c r="A83" s="199"/>
      <c r="B83" s="199"/>
      <c r="C83" s="200"/>
      <c r="D83" s="200"/>
      <c r="E83" s="201"/>
      <c r="F83" s="200"/>
      <c r="G83" s="201"/>
      <c r="H83" s="201"/>
      <c r="I83" s="200"/>
      <c r="J83" s="201"/>
      <c r="K83" s="200"/>
      <c r="L83" s="201"/>
      <c r="M83" s="200"/>
      <c r="N83" s="201"/>
      <c r="O83" s="200"/>
      <c r="P83" s="201"/>
      <c r="Q83" s="200"/>
      <c r="R83" s="201"/>
      <c r="S83" s="200"/>
      <c r="T83" s="201"/>
      <c r="U83" s="200"/>
      <c r="V83" s="201"/>
      <c r="W83" s="200"/>
      <c r="X83" s="201"/>
      <c r="Y83" s="202"/>
      <c r="Z83" s="203"/>
    </row>
    <row r="84" spans="1:42" s="111" customFormat="1" ht="15" customHeight="1">
      <c r="A84" s="205" t="s">
        <v>75</v>
      </c>
      <c r="B84" s="20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112"/>
      <c r="AB84" s="112"/>
      <c r="AC84" s="119"/>
      <c r="AD84" s="119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</row>
    <row r="85" spans="1:42" s="111" customFormat="1" ht="15" customHeight="1">
      <c r="A85" s="210"/>
      <c r="B85" s="20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112"/>
      <c r="AB85" s="112"/>
      <c r="AC85" s="119"/>
      <c r="AD85" s="119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</row>
    <row r="86" spans="1:42" s="111" customFormat="1" ht="15" customHeight="1">
      <c r="A86" s="211" t="s">
        <v>76</v>
      </c>
      <c r="B86" s="206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112"/>
      <c r="AB86" s="112"/>
      <c r="AC86" s="119"/>
      <c r="AD86" s="119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</row>
    <row r="87" spans="1:42" s="111" customFormat="1" ht="15" customHeight="1">
      <c r="A87" s="212" t="s">
        <v>80</v>
      </c>
      <c r="B87" s="213" t="s">
        <v>77</v>
      </c>
      <c r="C87" s="212" t="s">
        <v>78</v>
      </c>
      <c r="D87" s="205" t="s">
        <v>357</v>
      </c>
      <c r="E87" s="207"/>
      <c r="F87" s="207"/>
      <c r="G87" s="214" t="s">
        <v>79</v>
      </c>
      <c r="H87" s="215" t="s">
        <v>358</v>
      </c>
      <c r="I87" s="218"/>
      <c r="J87" s="219"/>
      <c r="K87" s="207"/>
      <c r="L87" s="207"/>
      <c r="M87" s="216" t="s">
        <v>359</v>
      </c>
      <c r="N87" s="212"/>
      <c r="O87" s="212"/>
      <c r="P87" s="217"/>
      <c r="Q87" s="205"/>
      <c r="R87" s="212"/>
      <c r="S87" s="220"/>
      <c r="T87" s="220"/>
      <c r="U87" s="220"/>
      <c r="V87" s="220"/>
      <c r="W87" s="220"/>
      <c r="X87" s="220"/>
      <c r="Y87" s="220"/>
      <c r="Z87" s="221"/>
      <c r="AA87" s="112"/>
      <c r="AB87" s="112"/>
      <c r="AC87" s="119"/>
      <c r="AD87" s="119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</row>
    <row r="88" spans="1:42" s="111" customFormat="1" ht="15" customHeight="1">
      <c r="A88" s="212"/>
      <c r="B88" s="213"/>
      <c r="C88" s="212"/>
      <c r="D88" s="205"/>
      <c r="E88" s="207"/>
      <c r="F88" s="207"/>
      <c r="G88" s="214"/>
      <c r="H88" s="215"/>
      <c r="I88" s="218"/>
      <c r="J88" s="219"/>
      <c r="K88" s="207"/>
      <c r="L88" s="207"/>
      <c r="M88" s="216"/>
      <c r="N88" s="212"/>
      <c r="O88" s="212"/>
      <c r="P88" s="217"/>
      <c r="Q88" s="205"/>
      <c r="R88" s="212"/>
      <c r="S88" s="220"/>
      <c r="T88" s="220"/>
      <c r="U88" s="220"/>
      <c r="V88" s="220"/>
      <c r="W88" s="220"/>
      <c r="X88" s="220"/>
      <c r="Y88" s="220"/>
      <c r="Z88" s="221"/>
      <c r="AA88" s="112"/>
      <c r="AB88" s="112"/>
      <c r="AC88" s="119"/>
      <c r="AD88" s="119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</row>
    <row r="89" spans="1:42" s="111" customFormat="1" ht="15" customHeight="1">
      <c r="A89" s="212"/>
      <c r="B89" s="222"/>
      <c r="C89" s="207"/>
      <c r="D89" s="223"/>
      <c r="E89" s="223"/>
      <c r="F89" s="223"/>
      <c r="G89" s="214"/>
      <c r="H89" s="215"/>
      <c r="I89" s="223"/>
      <c r="J89" s="223"/>
      <c r="K89" s="207"/>
      <c r="L89" s="223"/>
      <c r="M89" s="216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C89" s="119"/>
      <c r="AD89" s="119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</row>
    <row r="90" spans="1:42" s="111" customFormat="1" ht="15" customHeight="1">
      <c r="A90" s="205"/>
      <c r="B90" s="213"/>
      <c r="C90" s="212"/>
      <c r="D90" s="212"/>
      <c r="E90" s="207"/>
      <c r="F90" s="207"/>
      <c r="G90" s="212"/>
      <c r="H90" s="212"/>
      <c r="I90" s="207"/>
      <c r="J90" s="225"/>
      <c r="K90" s="207"/>
      <c r="L90" s="207"/>
      <c r="M90" s="217"/>
      <c r="N90" s="212"/>
      <c r="O90" s="212"/>
      <c r="P90" s="217"/>
      <c r="Q90" s="205"/>
      <c r="R90" s="205"/>
      <c r="S90" s="223"/>
      <c r="T90" s="223"/>
      <c r="U90" s="223"/>
      <c r="V90" s="223"/>
      <c r="W90" s="223"/>
      <c r="X90" s="223"/>
      <c r="Y90" s="223"/>
      <c r="Z90" s="224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</row>
    <row r="93" spans="1:42" ht="15" customHeight="1">
      <c r="A93" s="156"/>
      <c r="B93" s="114"/>
      <c r="H93" s="115"/>
      <c r="I93" s="114"/>
      <c r="Y93" s="116"/>
      <c r="Z93" s="112"/>
      <c r="AB93" s="114"/>
      <c r="AP93" s="112"/>
    </row>
    <row r="94" spans="1:42" ht="15" customHeight="1">
      <c r="A94" s="185" t="s">
        <v>81</v>
      </c>
      <c r="B94" s="114"/>
      <c r="H94" s="115"/>
      <c r="I94" s="114"/>
      <c r="Y94" s="116"/>
      <c r="Z94" s="112"/>
      <c r="AB94" s="114"/>
      <c r="AP94" s="112"/>
    </row>
    <row r="95" spans="1:42" ht="15" customHeight="1">
      <c r="A95" s="185" t="s">
        <v>82</v>
      </c>
      <c r="B95" s="114"/>
      <c r="H95" s="115"/>
      <c r="I95" s="114"/>
      <c r="Y95" s="116"/>
      <c r="Z95" s="112"/>
      <c r="AB95" s="114"/>
      <c r="AP95" s="112"/>
    </row>
    <row r="96" spans="1:42" ht="15" customHeight="1">
      <c r="A96" s="185" t="s">
        <v>83</v>
      </c>
      <c r="B96" s="114"/>
      <c r="H96" s="115"/>
      <c r="I96" s="114"/>
      <c r="Y96" s="116"/>
      <c r="Z96" s="112"/>
      <c r="AB96" s="114"/>
      <c r="AP96" s="112"/>
    </row>
    <row r="97" spans="1:42" ht="15" customHeight="1">
      <c r="A97" s="185" t="s">
        <v>84</v>
      </c>
      <c r="B97" s="114"/>
      <c r="H97" s="115"/>
      <c r="I97" s="114"/>
      <c r="Y97" s="116"/>
      <c r="Z97" s="112"/>
      <c r="AB97" s="114"/>
      <c r="AP97" s="112"/>
    </row>
    <row r="98" spans="1:42" ht="15" customHeight="1">
      <c r="A98" s="185" t="s">
        <v>85</v>
      </c>
      <c r="B98" s="114"/>
      <c r="H98" s="115"/>
      <c r="I98" s="114"/>
      <c r="Y98" s="116"/>
      <c r="Z98" s="112"/>
      <c r="AB98" s="114"/>
      <c r="AP98" s="112"/>
    </row>
    <row r="99" spans="1:42" ht="15" customHeight="1">
      <c r="A99" s="196" t="s">
        <v>86</v>
      </c>
      <c r="B99" s="114"/>
      <c r="H99" s="115"/>
      <c r="I99" s="114"/>
      <c r="Y99" s="116"/>
      <c r="Z99" s="112"/>
      <c r="AB99" s="114"/>
      <c r="AP99" s="112"/>
    </row>
    <row r="100" spans="1:42" ht="15" customHeight="1">
      <c r="A100" s="196" t="s">
        <v>342</v>
      </c>
      <c r="B100" s="114"/>
      <c r="H100" s="115"/>
      <c r="I100" s="114"/>
      <c r="Y100" s="116"/>
      <c r="Z100" s="112"/>
      <c r="AB100" s="114"/>
      <c r="AP100" s="112"/>
    </row>
    <row r="101" spans="1:42" ht="15" customHeight="1">
      <c r="A101" s="185" t="s">
        <v>58</v>
      </c>
      <c r="B101" s="114"/>
      <c r="H101" s="115"/>
      <c r="I101" s="114"/>
      <c r="Y101" s="116"/>
      <c r="Z101" s="112"/>
      <c r="AB101" s="114"/>
      <c r="AP101" s="112"/>
    </row>
    <row r="102" spans="1:42" ht="15" customHeight="1">
      <c r="A102" s="185" t="s">
        <v>87</v>
      </c>
      <c r="B102" s="112"/>
      <c r="H102" s="115"/>
      <c r="I102" s="114"/>
      <c r="Y102" s="116"/>
      <c r="Z102" s="112"/>
      <c r="AB102" s="114"/>
      <c r="AP102" s="112"/>
    </row>
    <row r="103" spans="1:42" ht="15" customHeight="1">
      <c r="A103" s="185" t="s">
        <v>88</v>
      </c>
      <c r="B103" s="112"/>
      <c r="H103" s="115"/>
      <c r="I103" s="114"/>
      <c r="Y103" s="116"/>
      <c r="Z103" s="112"/>
      <c r="AB103" s="114"/>
      <c r="AP103" s="112"/>
    </row>
    <row r="104" spans="1:42" ht="15" customHeight="1">
      <c r="A104" s="185" t="s">
        <v>89</v>
      </c>
      <c r="B104" s="111"/>
      <c r="H104" s="115"/>
      <c r="I104" s="114"/>
      <c r="Y104" s="116"/>
      <c r="Z104" s="112"/>
      <c r="AB104" s="114"/>
      <c r="AP104" s="112"/>
    </row>
    <row r="105" spans="1:42" ht="15" customHeight="1">
      <c r="A105" s="185" t="s">
        <v>339</v>
      </c>
      <c r="B105" s="111"/>
      <c r="H105" s="115"/>
      <c r="I105" s="114"/>
      <c r="Y105" s="116"/>
      <c r="Z105" s="112"/>
      <c r="AB105" s="114"/>
      <c r="AP105" s="112"/>
    </row>
    <row r="106" spans="1:42" ht="15" customHeight="1">
      <c r="A106" s="185" t="s">
        <v>90</v>
      </c>
      <c r="B106" s="111"/>
      <c r="H106" s="115"/>
      <c r="I106" s="114"/>
      <c r="Y106" s="116"/>
      <c r="Z106" s="112"/>
      <c r="AB106" s="114"/>
      <c r="AP106" s="112"/>
    </row>
    <row r="107" spans="1:42" ht="15" customHeight="1">
      <c r="A107" s="185" t="s">
        <v>48</v>
      </c>
      <c r="B107" s="114"/>
      <c r="H107" s="115"/>
      <c r="I107" s="114"/>
      <c r="Y107" s="116"/>
      <c r="Z107" s="112"/>
      <c r="AB107" s="114"/>
      <c r="AP107" s="112"/>
    </row>
    <row r="108" spans="1:42" ht="15" customHeight="1">
      <c r="A108" s="185" t="s">
        <v>57</v>
      </c>
      <c r="B108" s="151"/>
      <c r="H108" s="115"/>
      <c r="I108" s="114"/>
      <c r="Y108" s="116"/>
      <c r="Z108" s="112"/>
      <c r="AB108" s="114"/>
      <c r="AP108" s="112"/>
    </row>
    <row r="109" spans="1:42" ht="15" customHeight="1">
      <c r="A109" s="185" t="s">
        <v>349</v>
      </c>
      <c r="B109" s="151"/>
      <c r="H109" s="115"/>
      <c r="I109" s="114"/>
      <c r="Y109" s="116"/>
      <c r="Z109" s="112"/>
      <c r="AB109" s="114"/>
      <c r="AP109" s="112"/>
    </row>
    <row r="110" spans="1:42" ht="15" customHeight="1">
      <c r="A110" s="185" t="s">
        <v>344</v>
      </c>
      <c r="B110" s="151"/>
      <c r="H110" s="115"/>
      <c r="I110" s="114"/>
      <c r="Y110" s="116"/>
      <c r="Z110" s="112"/>
      <c r="AB110" s="114"/>
      <c r="AP110" s="112"/>
    </row>
    <row r="111" spans="1:42" ht="15" customHeight="1">
      <c r="A111" s="185" t="s">
        <v>352</v>
      </c>
      <c r="B111" s="151"/>
      <c r="H111" s="115"/>
      <c r="I111" s="114"/>
      <c r="Y111" s="116"/>
      <c r="Z111" s="112"/>
      <c r="AB111" s="114"/>
      <c r="AP111" s="112"/>
    </row>
    <row r="112" spans="1:42" ht="15" customHeight="1">
      <c r="A112" s="185" t="s">
        <v>91</v>
      </c>
      <c r="B112" s="111"/>
      <c r="H112" s="115"/>
      <c r="I112" s="114"/>
      <c r="Y112" s="116"/>
      <c r="Z112" s="112"/>
      <c r="AB112" s="114"/>
      <c r="AP112" s="112"/>
    </row>
    <row r="113" spans="1:42" ht="15" customHeight="1">
      <c r="A113" s="185" t="s">
        <v>92</v>
      </c>
      <c r="B113" s="114"/>
      <c r="H113" s="115"/>
      <c r="I113" s="114"/>
      <c r="Y113" s="116"/>
      <c r="Z113" s="112"/>
      <c r="AB113" s="114"/>
      <c r="AP113" s="112"/>
    </row>
    <row r="114" spans="1:42" ht="15" customHeight="1">
      <c r="A114" s="185" t="s">
        <v>93</v>
      </c>
      <c r="B114" s="151"/>
      <c r="H114" s="115"/>
      <c r="I114" s="114"/>
      <c r="Y114" s="116"/>
      <c r="Z114" s="112"/>
      <c r="AB114" s="114"/>
      <c r="AP114" s="112"/>
    </row>
    <row r="115" spans="1:42" ht="15" customHeight="1">
      <c r="A115" s="185" t="s">
        <v>94</v>
      </c>
      <c r="B115" s="114"/>
      <c r="H115" s="115"/>
      <c r="I115" s="114"/>
      <c r="Y115" s="116"/>
      <c r="Z115" s="112"/>
      <c r="AB115" s="114"/>
      <c r="AP115" s="112"/>
    </row>
    <row r="116" spans="1:42" ht="15" customHeight="1">
      <c r="A116" s="185" t="s">
        <v>95</v>
      </c>
      <c r="B116" s="112"/>
      <c r="H116" s="115"/>
      <c r="I116" s="114"/>
      <c r="Y116" s="116"/>
      <c r="Z116" s="112"/>
      <c r="AB116" s="114"/>
      <c r="AP116" s="112"/>
    </row>
    <row r="117" spans="1:42" ht="15" customHeight="1">
      <c r="A117" s="185" t="s">
        <v>96</v>
      </c>
      <c r="B117" s="112"/>
      <c r="H117" s="115"/>
      <c r="I117" s="114"/>
      <c r="Y117" s="116"/>
      <c r="Z117" s="112"/>
      <c r="AB117" s="114"/>
      <c r="AP117" s="112"/>
    </row>
    <row r="118" spans="1:42" ht="15" customHeight="1">
      <c r="A118" s="185" t="s">
        <v>97</v>
      </c>
      <c r="B118" s="111"/>
      <c r="H118" s="115"/>
      <c r="I118" s="114"/>
      <c r="Y118" s="116"/>
      <c r="Z118" s="112"/>
      <c r="AB118" s="114"/>
      <c r="AP118" s="112"/>
    </row>
    <row r="119" spans="1:42" ht="15" customHeight="1">
      <c r="A119" s="185" t="s">
        <v>98</v>
      </c>
      <c r="B119" s="112"/>
      <c r="H119" s="115"/>
      <c r="I119" s="114"/>
      <c r="Y119" s="116"/>
      <c r="Z119" s="112"/>
      <c r="AB119" s="114"/>
      <c r="AP119" s="112"/>
    </row>
    <row r="120" spans="1:42" ht="15" customHeight="1">
      <c r="A120" s="185" t="s">
        <v>44</v>
      </c>
      <c r="B120" s="111"/>
      <c r="H120" s="115"/>
      <c r="I120" s="114"/>
      <c r="Y120" s="116"/>
      <c r="Z120" s="112"/>
      <c r="AB120" s="114"/>
      <c r="AP120" s="112"/>
    </row>
    <row r="121" spans="1:42" ht="15" customHeight="1">
      <c r="A121" s="185" t="s">
        <v>99</v>
      </c>
      <c r="B121" s="114"/>
      <c r="H121" s="115"/>
      <c r="I121" s="114"/>
      <c r="Y121" s="116"/>
      <c r="Z121" s="112"/>
      <c r="AB121" s="114"/>
      <c r="AP121" s="112"/>
    </row>
    <row r="122" spans="1:42" ht="15" customHeight="1">
      <c r="A122" s="185" t="s">
        <v>100</v>
      </c>
      <c r="B122" s="114"/>
      <c r="H122" s="115"/>
      <c r="I122" s="114"/>
      <c r="Y122" s="116"/>
      <c r="Z122" s="112"/>
      <c r="AB122" s="114"/>
      <c r="AP122" s="112"/>
    </row>
    <row r="123" spans="1:42" ht="15" customHeight="1">
      <c r="A123" s="185" t="s">
        <v>101</v>
      </c>
      <c r="B123" s="114"/>
      <c r="H123" s="115"/>
      <c r="I123" s="114"/>
      <c r="Y123" s="116"/>
      <c r="Z123" s="112"/>
      <c r="AB123" s="114"/>
      <c r="AP123" s="112"/>
    </row>
    <row r="124" spans="1:42" ht="15" customHeight="1">
      <c r="A124" s="185" t="s">
        <v>102</v>
      </c>
      <c r="B124" s="114"/>
      <c r="H124" s="115"/>
      <c r="I124" s="114"/>
      <c r="Y124" s="116"/>
      <c r="Z124" s="112"/>
      <c r="AB124" s="114"/>
      <c r="AP124" s="112"/>
    </row>
    <row r="125" spans="1:42" ht="15" customHeight="1">
      <c r="A125" s="185" t="s">
        <v>66</v>
      </c>
      <c r="B125" s="111"/>
      <c r="H125" s="115"/>
      <c r="I125" s="114"/>
      <c r="Y125" s="116"/>
      <c r="Z125" s="112"/>
      <c r="AB125" s="114"/>
      <c r="AP125" s="112"/>
    </row>
    <row r="126" spans="1:42" ht="15" customHeight="1">
      <c r="A126" s="185" t="s">
        <v>103</v>
      </c>
      <c r="B126" s="111"/>
      <c r="H126" s="115"/>
      <c r="I126" s="114"/>
      <c r="Y126" s="116"/>
      <c r="Z126" s="112"/>
      <c r="AB126" s="114"/>
      <c r="AP126" s="112"/>
    </row>
    <row r="127" spans="1:42" ht="15" customHeight="1">
      <c r="A127" s="185" t="s">
        <v>47</v>
      </c>
      <c r="B127" s="114"/>
      <c r="H127" s="115"/>
      <c r="I127" s="114"/>
      <c r="Y127" s="116"/>
      <c r="Z127" s="112"/>
      <c r="AB127" s="114"/>
      <c r="AP127" s="112"/>
    </row>
    <row r="128" spans="1:42" ht="15" customHeight="1">
      <c r="A128" s="185" t="s">
        <v>49</v>
      </c>
      <c r="B128" s="114"/>
      <c r="H128" s="115"/>
      <c r="I128" s="114"/>
      <c r="Y128" s="116"/>
      <c r="Z128" s="112"/>
      <c r="AB128" s="114"/>
      <c r="AP128" s="112"/>
    </row>
    <row r="129" spans="1:42" ht="15" customHeight="1">
      <c r="A129" s="185" t="s">
        <v>104</v>
      </c>
      <c r="B129" s="114"/>
      <c r="H129" s="115"/>
      <c r="I129" s="114"/>
      <c r="Y129" s="116"/>
      <c r="Z129" s="112"/>
      <c r="AB129" s="114"/>
      <c r="AP129" s="112"/>
    </row>
    <row r="130" spans="1:42" ht="15" customHeight="1">
      <c r="A130" s="185" t="s">
        <v>105</v>
      </c>
      <c r="B130" s="114"/>
      <c r="H130" s="115"/>
      <c r="I130" s="114"/>
      <c r="Y130" s="116"/>
      <c r="Z130" s="112"/>
      <c r="AB130" s="114"/>
      <c r="AP130" s="112"/>
    </row>
    <row r="131" spans="1:42" ht="15" customHeight="1">
      <c r="A131" s="185" t="s">
        <v>338</v>
      </c>
      <c r="B131" s="114"/>
      <c r="H131" s="115"/>
      <c r="I131" s="114"/>
      <c r="Y131" s="116"/>
      <c r="Z131" s="112"/>
      <c r="AB131" s="114"/>
      <c r="AP131" s="112"/>
    </row>
    <row r="132" spans="1:42" ht="15" customHeight="1">
      <c r="A132" s="185" t="s">
        <v>356</v>
      </c>
      <c r="B132" s="114"/>
      <c r="H132" s="115"/>
      <c r="I132" s="114"/>
      <c r="Y132" s="116"/>
      <c r="Z132" s="112"/>
      <c r="AB132" s="114"/>
      <c r="AP132" s="112"/>
    </row>
    <row r="133" spans="1:42" ht="15" customHeight="1">
      <c r="A133" s="185" t="s">
        <v>337</v>
      </c>
      <c r="B133" s="111"/>
      <c r="H133" s="115"/>
      <c r="I133" s="114"/>
      <c r="Y133" s="116"/>
      <c r="Z133" s="112"/>
      <c r="AB133" s="114"/>
      <c r="AP133" s="112"/>
    </row>
    <row r="134" spans="1:42" ht="15" customHeight="1">
      <c r="A134" s="185" t="s">
        <v>350</v>
      </c>
      <c r="B134" s="114"/>
      <c r="H134" s="115"/>
      <c r="I134" s="114"/>
      <c r="Y134" s="116"/>
      <c r="Z134" s="112"/>
      <c r="AB134" s="114"/>
      <c r="AP134" s="112"/>
    </row>
    <row r="135" spans="1:42" ht="15" customHeight="1">
      <c r="A135" s="185" t="s">
        <v>353</v>
      </c>
      <c r="B135" s="114"/>
      <c r="H135" s="115"/>
      <c r="I135" s="114"/>
      <c r="Y135" s="116"/>
      <c r="Z135" s="112"/>
      <c r="AB135" s="114"/>
      <c r="AP135" s="112"/>
    </row>
    <row r="136" spans="1:42" ht="15" customHeight="1">
      <c r="A136" s="185" t="s">
        <v>343</v>
      </c>
      <c r="B136" s="151"/>
      <c r="H136" s="115"/>
      <c r="I136" s="114"/>
      <c r="Y136" s="116"/>
      <c r="Z136" s="112"/>
      <c r="AB136" s="114"/>
      <c r="AP136" s="112"/>
    </row>
    <row r="137" spans="1:42" ht="15" customHeight="1">
      <c r="A137" s="185" t="s">
        <v>616</v>
      </c>
      <c r="B137" s="151"/>
      <c r="H137" s="115"/>
      <c r="I137" s="114"/>
      <c r="Y137" s="116"/>
      <c r="Z137" s="112"/>
      <c r="AB137" s="114"/>
      <c r="AP137" s="112"/>
    </row>
    <row r="138" spans="1:42" ht="15" customHeight="1">
      <c r="A138" s="185" t="s">
        <v>351</v>
      </c>
      <c r="B138" s="112"/>
      <c r="H138" s="115"/>
      <c r="I138" s="114"/>
      <c r="Y138" s="116"/>
      <c r="Z138" s="112"/>
      <c r="AB138" s="114"/>
      <c r="AP138" s="112"/>
    </row>
    <row r="139" spans="1:42" ht="15" customHeight="1">
      <c r="A139" s="185" t="s">
        <v>106</v>
      </c>
      <c r="B139" s="111"/>
      <c r="H139" s="115"/>
      <c r="I139" s="114"/>
      <c r="Y139" s="116"/>
      <c r="Z139" s="112"/>
      <c r="AB139" s="114"/>
      <c r="AP139" s="112"/>
    </row>
    <row r="140" spans="1:42" ht="15" customHeight="1">
      <c r="A140" s="185" t="s">
        <v>107</v>
      </c>
      <c r="B140" s="111"/>
      <c r="H140" s="115"/>
      <c r="I140" s="114"/>
      <c r="Y140" s="116"/>
      <c r="Z140" s="112"/>
      <c r="AB140" s="114"/>
      <c r="AP140" s="112"/>
    </row>
    <row r="141" spans="1:42" ht="15" customHeight="1">
      <c r="A141" s="185" t="s">
        <v>108</v>
      </c>
      <c r="B141" s="111"/>
      <c r="H141" s="115"/>
      <c r="I141" s="114"/>
      <c r="Y141" s="116"/>
      <c r="Z141" s="112"/>
      <c r="AB141" s="114"/>
      <c r="AP141" s="112"/>
    </row>
    <row r="142" spans="1:42" ht="15" customHeight="1">
      <c r="A142" s="185" t="s">
        <v>109</v>
      </c>
      <c r="B142" s="111"/>
      <c r="H142" s="115"/>
      <c r="I142" s="114"/>
      <c r="Y142" s="116"/>
      <c r="Z142" s="112"/>
      <c r="AB142" s="114"/>
      <c r="AP142" s="112"/>
    </row>
    <row r="143" spans="1:42" ht="15" customHeight="1">
      <c r="A143" s="185" t="s">
        <v>110</v>
      </c>
      <c r="B143" s="151"/>
      <c r="H143" s="115"/>
      <c r="I143" s="114"/>
      <c r="Y143" s="116"/>
      <c r="Z143" s="112"/>
      <c r="AB143" s="114"/>
      <c r="AP143" s="112"/>
    </row>
    <row r="144" spans="1:42" ht="15" customHeight="1">
      <c r="A144" s="185" t="s">
        <v>111</v>
      </c>
      <c r="B144" s="112"/>
      <c r="H144" s="115"/>
      <c r="I144" s="114"/>
      <c r="Y144" s="116"/>
      <c r="Z144" s="112"/>
      <c r="AB144" s="114"/>
      <c r="AP144" s="112"/>
    </row>
    <row r="145" spans="1:42" ht="15" customHeight="1">
      <c r="A145" s="185" t="s">
        <v>112</v>
      </c>
      <c r="B145" s="114"/>
      <c r="H145" s="115"/>
      <c r="I145" s="114"/>
      <c r="Y145" s="116"/>
      <c r="Z145" s="112"/>
      <c r="AB145" s="114"/>
      <c r="AP145" s="112"/>
    </row>
    <row r="146" spans="1:42" ht="15" customHeight="1">
      <c r="A146" s="185" t="s">
        <v>113</v>
      </c>
      <c r="B146" s="114"/>
      <c r="C146" s="186"/>
      <c r="H146" s="115"/>
      <c r="I146" s="114"/>
      <c r="Y146" s="116"/>
      <c r="Z146" s="112"/>
      <c r="AB146" s="114"/>
      <c r="AP146" s="112"/>
    </row>
    <row r="147" spans="1:42" ht="15" customHeight="1">
      <c r="A147" s="185" t="s">
        <v>114</v>
      </c>
      <c r="B147" s="114"/>
      <c r="H147" s="115"/>
      <c r="I147" s="114"/>
      <c r="Y147" s="116"/>
      <c r="Z147" s="112"/>
      <c r="AB147" s="114"/>
      <c r="AP147" s="112"/>
    </row>
    <row r="148" spans="1:42" ht="15" customHeight="1">
      <c r="A148" s="185" t="s">
        <v>115</v>
      </c>
      <c r="B148" s="114"/>
      <c r="C148" s="186"/>
      <c r="H148" s="115"/>
      <c r="I148" s="114"/>
      <c r="Y148" s="116"/>
      <c r="Z148" s="112"/>
      <c r="AB148" s="114"/>
      <c r="AP148" s="112"/>
    </row>
    <row r="149" spans="1:42" ht="15" customHeight="1">
      <c r="A149" s="185" t="s">
        <v>116</v>
      </c>
      <c r="B149" s="114"/>
      <c r="C149" s="186"/>
      <c r="H149" s="115"/>
      <c r="I149" s="114"/>
      <c r="Y149" s="116"/>
      <c r="Z149" s="112"/>
      <c r="AB149" s="114"/>
      <c r="AP149" s="112"/>
    </row>
    <row r="150" spans="1:42" ht="15" customHeight="1">
      <c r="A150" s="185" t="s">
        <v>117</v>
      </c>
      <c r="B150" s="111"/>
      <c r="H150" s="115"/>
      <c r="I150" s="114"/>
      <c r="Y150" s="116"/>
      <c r="Z150" s="112"/>
      <c r="AB150" s="114"/>
      <c r="AP150" s="112"/>
    </row>
    <row r="151" spans="1:42" ht="15" customHeight="1">
      <c r="A151" s="185" t="s">
        <v>118</v>
      </c>
      <c r="B151" s="114"/>
      <c r="H151" s="115"/>
      <c r="I151" s="114"/>
      <c r="Y151" s="116"/>
      <c r="Z151" s="112"/>
      <c r="AB151" s="114"/>
      <c r="AP151" s="112"/>
    </row>
    <row r="152" spans="1:42" ht="15" customHeight="1">
      <c r="A152" s="185" t="s">
        <v>119</v>
      </c>
      <c r="B152" s="111"/>
      <c r="H152" s="115"/>
      <c r="I152" s="114"/>
      <c r="Y152" s="116"/>
      <c r="Z152" s="112"/>
      <c r="AB152" s="114"/>
      <c r="AP152" s="112"/>
    </row>
    <row r="153" spans="1:42" ht="15" customHeight="1">
      <c r="A153" s="185" t="s">
        <v>120</v>
      </c>
      <c r="B153" s="114"/>
      <c r="H153" s="115"/>
      <c r="I153" s="114"/>
      <c r="Y153" s="116"/>
      <c r="Z153" s="112"/>
      <c r="AB153" s="114"/>
      <c r="AP153" s="112"/>
    </row>
    <row r="154" spans="1:42" ht="15" customHeight="1">
      <c r="A154" s="185" t="s">
        <v>346</v>
      </c>
      <c r="B154" s="114"/>
      <c r="H154" s="115"/>
      <c r="I154" s="114"/>
      <c r="Y154" s="116"/>
      <c r="Z154" s="112"/>
      <c r="AB154" s="114"/>
      <c r="AP154" s="112"/>
    </row>
    <row r="155" spans="1:42" ht="15" customHeight="1">
      <c r="A155" s="185" t="s">
        <v>121</v>
      </c>
      <c r="B155" s="114"/>
      <c r="H155" s="115"/>
      <c r="I155" s="114"/>
      <c r="Y155" s="116"/>
      <c r="Z155" s="112"/>
      <c r="AB155" s="114"/>
      <c r="AP155" s="112"/>
    </row>
    <row r="156" spans="1:42" ht="15" customHeight="1">
      <c r="A156" s="185" t="s">
        <v>122</v>
      </c>
      <c r="B156" s="111"/>
      <c r="H156" s="115"/>
      <c r="I156" s="114"/>
      <c r="Y156" s="116"/>
      <c r="Z156" s="112"/>
      <c r="AB156" s="114"/>
      <c r="AP156" s="112"/>
    </row>
    <row r="157" spans="1:42" ht="15" customHeight="1">
      <c r="A157" s="185" t="s">
        <v>123</v>
      </c>
      <c r="B157" s="111"/>
      <c r="H157" s="115"/>
      <c r="I157" s="114"/>
      <c r="Y157" s="116"/>
      <c r="Z157" s="112"/>
      <c r="AB157" s="114"/>
      <c r="AP157" s="112"/>
    </row>
    <row r="158" spans="1:42" ht="15" customHeight="1">
      <c r="A158" s="185" t="s">
        <v>335</v>
      </c>
      <c r="B158" s="111"/>
      <c r="H158" s="115"/>
      <c r="I158" s="114"/>
      <c r="Y158" s="116"/>
      <c r="Z158" s="112"/>
      <c r="AB158" s="114"/>
      <c r="AP158" s="112"/>
    </row>
    <row r="159" spans="1:42" ht="15" customHeight="1">
      <c r="A159" s="185" t="s">
        <v>347</v>
      </c>
      <c r="B159" s="111"/>
      <c r="H159" s="115"/>
      <c r="I159" s="114"/>
      <c r="Y159" s="116"/>
      <c r="Z159" s="112"/>
      <c r="AB159" s="114"/>
      <c r="AP159" s="112"/>
    </row>
    <row r="160" spans="1:42" ht="15" customHeight="1">
      <c r="A160" s="185" t="s">
        <v>124</v>
      </c>
      <c r="B160" s="112"/>
      <c r="H160" s="115"/>
      <c r="I160" s="114"/>
      <c r="Y160" s="116"/>
      <c r="Z160" s="112"/>
      <c r="AB160" s="114"/>
      <c r="AP160" s="112"/>
    </row>
    <row r="161" spans="1:42" ht="15" customHeight="1">
      <c r="A161" s="185" t="s">
        <v>348</v>
      </c>
      <c r="B161" s="112"/>
      <c r="H161" s="115"/>
      <c r="I161" s="114"/>
      <c r="Y161" s="116"/>
      <c r="Z161" s="112"/>
      <c r="AB161" s="114"/>
      <c r="AP161" s="112"/>
    </row>
    <row r="162" spans="1:42" ht="15" customHeight="1">
      <c r="A162" s="185" t="s">
        <v>50</v>
      </c>
      <c r="B162" s="114"/>
      <c r="H162" s="115"/>
      <c r="I162" s="114"/>
      <c r="Y162" s="116"/>
      <c r="Z162" s="112"/>
      <c r="AB162" s="114"/>
      <c r="AP162" s="112"/>
    </row>
    <row r="163" spans="1:42" ht="15" customHeight="1">
      <c r="A163" s="185" t="s">
        <v>125</v>
      </c>
      <c r="B163" s="114"/>
      <c r="H163" s="115"/>
      <c r="I163" s="114"/>
      <c r="Y163" s="116"/>
      <c r="Z163" s="112"/>
      <c r="AB163" s="114"/>
      <c r="AP163" s="112"/>
    </row>
    <row r="164" spans="1:42" ht="15" customHeight="1">
      <c r="A164" s="185" t="s">
        <v>126</v>
      </c>
      <c r="B164" s="114"/>
      <c r="H164" s="115"/>
      <c r="I164" s="114"/>
      <c r="Y164" s="116"/>
      <c r="Z164" s="112"/>
      <c r="AB164" s="114"/>
      <c r="AP164" s="112"/>
    </row>
    <row r="165" spans="1:42" ht="15" customHeight="1">
      <c r="A165" s="185" t="s">
        <v>336</v>
      </c>
      <c r="B165" s="114"/>
      <c r="H165" s="115"/>
      <c r="I165" s="114"/>
      <c r="Y165" s="116"/>
      <c r="Z165" s="112"/>
      <c r="AB165" s="114"/>
      <c r="AP165" s="112"/>
    </row>
    <row r="166" spans="1:42" ht="15" customHeight="1">
      <c r="A166" s="185" t="s">
        <v>59</v>
      </c>
      <c r="B166" s="114"/>
      <c r="H166" s="115"/>
      <c r="I166" s="114"/>
      <c r="Y166" s="116"/>
      <c r="Z166" s="112"/>
      <c r="AB166" s="114"/>
      <c r="AP166" s="112"/>
    </row>
    <row r="167" spans="1:42" ht="15" customHeight="1">
      <c r="A167" s="185" t="s">
        <v>65</v>
      </c>
      <c r="B167" s="114"/>
      <c r="H167" s="115"/>
      <c r="I167" s="114"/>
      <c r="Y167" s="116"/>
      <c r="Z167" s="112"/>
      <c r="AB167" s="114"/>
      <c r="AP167" s="112"/>
    </row>
    <row r="168" spans="1:42" ht="15" customHeight="1">
      <c r="A168" s="185" t="s">
        <v>127</v>
      </c>
      <c r="B168" s="114"/>
      <c r="H168" s="115"/>
      <c r="I168" s="114"/>
      <c r="Y168" s="116"/>
      <c r="Z168" s="112"/>
      <c r="AB168" s="114"/>
      <c r="AP168" s="112"/>
    </row>
    <row r="169" spans="1:42" ht="15" customHeight="1">
      <c r="A169" s="185" t="s">
        <v>60</v>
      </c>
      <c r="B169" s="114"/>
      <c r="H169" s="115"/>
      <c r="I169" s="114"/>
      <c r="Y169" s="116"/>
      <c r="Z169" s="112"/>
      <c r="AB169" s="114"/>
      <c r="AP169" s="112"/>
    </row>
    <row r="170" spans="1:42" ht="15" customHeight="1">
      <c r="A170" s="185" t="s">
        <v>62</v>
      </c>
      <c r="B170" s="114"/>
      <c r="H170" s="115"/>
      <c r="I170" s="114"/>
      <c r="Y170" s="116"/>
      <c r="Z170" s="112"/>
      <c r="AB170" s="114"/>
      <c r="AP170" s="112"/>
    </row>
    <row r="171" spans="1:42" ht="15" customHeight="1">
      <c r="A171" s="185" t="s">
        <v>128</v>
      </c>
      <c r="B171" s="114"/>
      <c r="H171" s="115"/>
      <c r="I171" s="114"/>
      <c r="Y171" s="116"/>
      <c r="Z171" s="112"/>
      <c r="AB171" s="114"/>
      <c r="AP171" s="112"/>
    </row>
    <row r="172" spans="1:42" ht="15" customHeight="1">
      <c r="A172" s="185" t="s">
        <v>341</v>
      </c>
      <c r="B172" s="114"/>
      <c r="H172" s="115"/>
      <c r="I172" s="114"/>
      <c r="Y172" s="116"/>
      <c r="Z172" s="112"/>
      <c r="AB172" s="114"/>
      <c r="AP172" s="112"/>
    </row>
    <row r="173" spans="1:42" ht="15" customHeight="1">
      <c r="A173" s="185" t="s">
        <v>354</v>
      </c>
      <c r="B173" s="114"/>
      <c r="H173" s="115"/>
      <c r="I173" s="114"/>
      <c r="Y173" s="116"/>
      <c r="Z173" s="112"/>
      <c r="AB173" s="114"/>
      <c r="AP173" s="112"/>
    </row>
    <row r="174" spans="1:42" ht="15" customHeight="1">
      <c r="A174" s="185" t="s">
        <v>345</v>
      </c>
      <c r="B174" s="114"/>
      <c r="H174" s="115"/>
      <c r="I174" s="114"/>
      <c r="Y174" s="116"/>
      <c r="Z174" s="112"/>
      <c r="AB174" s="114"/>
      <c r="AP174" s="112"/>
    </row>
    <row r="175" spans="1:42" ht="15" customHeight="1">
      <c r="A175" s="185" t="s">
        <v>355</v>
      </c>
      <c r="B175" s="114"/>
      <c r="H175" s="115"/>
      <c r="I175" s="114"/>
      <c r="Y175" s="116"/>
      <c r="Z175" s="112"/>
      <c r="AB175" s="114"/>
      <c r="AP175" s="112"/>
    </row>
    <row r="176" spans="1:42" ht="15" customHeight="1">
      <c r="A176" s="185" t="s">
        <v>340</v>
      </c>
      <c r="B176" s="114"/>
      <c r="H176" s="115"/>
      <c r="I176" s="114"/>
      <c r="Y176" s="116"/>
      <c r="Z176" s="112"/>
      <c r="AB176" s="114"/>
      <c r="AP176" s="112"/>
    </row>
    <row r="177" spans="1:42" ht="15" customHeight="1">
      <c r="A177" s="185" t="s">
        <v>73</v>
      </c>
      <c r="B177" s="114"/>
      <c r="H177" s="115"/>
      <c r="I177" s="114"/>
      <c r="Y177" s="116"/>
      <c r="Z177" s="112"/>
      <c r="AB177" s="114"/>
      <c r="AP177" s="112"/>
    </row>
    <row r="178" spans="1:42" ht="15" customHeight="1">
      <c r="A178" s="185" t="s">
        <v>129</v>
      </c>
      <c r="B178" s="114"/>
      <c r="H178" s="115"/>
      <c r="I178" s="114"/>
      <c r="Y178" s="116"/>
      <c r="Z178" s="112"/>
      <c r="AB178" s="114"/>
      <c r="AP178" s="112"/>
    </row>
    <row r="179" spans="1:42" ht="15" customHeight="1">
      <c r="A179" s="185" t="s">
        <v>130</v>
      </c>
      <c r="B179" s="114"/>
      <c r="H179" s="115"/>
      <c r="I179" s="114"/>
      <c r="Y179" s="116"/>
      <c r="Z179" s="112"/>
      <c r="AB179" s="114"/>
      <c r="AP179" s="112"/>
    </row>
    <row r="180" spans="1:42" ht="15" customHeight="1">
      <c r="A180" s="185" t="s">
        <v>131</v>
      </c>
      <c r="B180" s="114"/>
      <c r="H180" s="115"/>
      <c r="I180" s="114"/>
      <c r="Y180" s="116"/>
      <c r="Z180" s="112"/>
      <c r="AB180" s="114"/>
      <c r="AP180" s="112"/>
    </row>
    <row r="181" spans="1:42" ht="15" customHeight="1">
      <c r="A181" s="185" t="s">
        <v>132</v>
      </c>
      <c r="B181" s="114"/>
      <c r="H181" s="115"/>
      <c r="I181" s="114"/>
      <c r="Y181" s="116"/>
      <c r="Z181" s="112"/>
      <c r="AB181" s="114"/>
      <c r="AP181" s="112"/>
    </row>
    <row r="182" spans="1:42" ht="15" customHeight="1">
      <c r="A182" s="185" t="s">
        <v>133</v>
      </c>
      <c r="B182" s="114"/>
      <c r="H182" s="115"/>
      <c r="I182" s="114"/>
      <c r="Y182" s="116"/>
      <c r="Z182" s="112"/>
      <c r="AB182" s="114"/>
      <c r="AP182" s="112"/>
    </row>
    <row r="183" spans="1:42" ht="15" customHeight="1">
      <c r="A183" s="185"/>
      <c r="B183" s="114"/>
      <c r="H183" s="115"/>
      <c r="I183" s="114"/>
      <c r="Y183" s="116"/>
      <c r="Z183" s="112"/>
      <c r="AB183" s="114"/>
      <c r="AP183" s="112"/>
    </row>
    <row r="184" spans="1:42" ht="15" customHeight="1">
      <c r="A184" s="196" t="s">
        <v>134</v>
      </c>
      <c r="B184" s="114"/>
      <c r="H184" s="115"/>
      <c r="I184" s="114"/>
      <c r="Y184" s="116"/>
      <c r="Z184" s="112"/>
      <c r="AB184" s="114"/>
      <c r="AP184" s="112"/>
    </row>
    <row r="185" spans="1:42" ht="15" customHeight="1">
      <c r="A185" s="185" t="s">
        <v>135</v>
      </c>
      <c r="B185" s="114"/>
      <c r="H185" s="115"/>
      <c r="I185" s="114"/>
      <c r="Y185" s="116"/>
      <c r="Z185" s="112"/>
      <c r="AB185" s="114"/>
      <c r="AP185" s="112"/>
    </row>
    <row r="186" spans="1:42" ht="15" customHeight="1">
      <c r="A186" s="185" t="s">
        <v>306</v>
      </c>
      <c r="B186" s="114"/>
      <c r="H186" s="115"/>
      <c r="I186" s="114"/>
      <c r="Y186" s="116"/>
      <c r="Z186" s="112"/>
      <c r="AB186" s="114"/>
      <c r="AP186" s="112"/>
    </row>
    <row r="187" spans="1:42" ht="15" customHeight="1">
      <c r="A187" s="185" t="s">
        <v>136</v>
      </c>
      <c r="B187" s="114"/>
      <c r="H187" s="115"/>
      <c r="I187" s="114"/>
      <c r="Y187" s="116"/>
      <c r="Z187" s="112"/>
      <c r="AB187" s="114"/>
      <c r="AP187" s="112"/>
    </row>
    <row r="188" spans="1:42" ht="15" customHeight="1">
      <c r="A188" s="185" t="s">
        <v>41</v>
      </c>
      <c r="B188" s="114"/>
      <c r="H188" s="115"/>
      <c r="I188" s="114"/>
      <c r="Y188" s="116"/>
      <c r="Z188" s="112"/>
      <c r="AB188" s="114"/>
      <c r="AP188" s="112"/>
    </row>
    <row r="189" spans="1:42" ht="15" customHeight="1">
      <c r="A189" s="185" t="s">
        <v>29</v>
      </c>
      <c r="B189" s="114"/>
      <c r="H189" s="115"/>
      <c r="I189" s="114"/>
      <c r="Y189" s="116"/>
      <c r="Z189" s="112"/>
      <c r="AB189" s="114"/>
      <c r="AP189" s="112"/>
    </row>
    <row r="190" spans="1:42" ht="15" customHeight="1">
      <c r="A190" s="185" t="s">
        <v>137</v>
      </c>
      <c r="B190" s="114"/>
      <c r="H190" s="115"/>
      <c r="I190" s="114"/>
      <c r="Y190" s="116"/>
      <c r="Z190" s="112"/>
      <c r="AB190" s="114"/>
      <c r="AP190" s="112"/>
    </row>
    <row r="191" spans="1:42" ht="15" customHeight="1">
      <c r="A191" s="185" t="s">
        <v>39</v>
      </c>
      <c r="B191" s="114"/>
      <c r="H191" s="115"/>
      <c r="I191" s="114"/>
      <c r="Y191" s="116"/>
      <c r="Z191" s="112"/>
      <c r="AB191" s="114"/>
      <c r="AP191" s="112"/>
    </row>
    <row r="192" spans="1:42" ht="15" customHeight="1">
      <c r="A192" s="185" t="s">
        <v>138</v>
      </c>
      <c r="B192" s="114"/>
      <c r="H192" s="115"/>
      <c r="I192" s="114"/>
      <c r="Y192" s="116"/>
      <c r="Z192" s="112"/>
      <c r="AB192" s="114"/>
      <c r="AP192" s="112"/>
    </row>
    <row r="193" spans="1:42" ht="15" customHeight="1">
      <c r="A193" s="185" t="s">
        <v>37</v>
      </c>
      <c r="B193" s="114"/>
      <c r="H193" s="115"/>
      <c r="I193" s="114"/>
      <c r="Y193" s="116"/>
      <c r="Z193" s="112"/>
      <c r="AB193" s="114"/>
      <c r="AP193" s="112"/>
    </row>
    <row r="194" spans="1:42" ht="15" customHeight="1">
      <c r="A194" s="185" t="s">
        <v>139</v>
      </c>
      <c r="B194" s="114"/>
      <c r="H194" s="115"/>
      <c r="I194" s="114"/>
      <c r="Y194" s="116"/>
      <c r="Z194" s="112"/>
      <c r="AB194" s="114"/>
      <c r="AP194" s="112"/>
    </row>
    <row r="195" spans="1:42" ht="15" customHeight="1">
      <c r="A195" s="185" t="s">
        <v>32</v>
      </c>
      <c r="B195" s="114"/>
      <c r="H195" s="115"/>
      <c r="I195" s="114"/>
      <c r="Y195" s="116"/>
      <c r="Z195" s="112"/>
      <c r="AB195" s="114"/>
      <c r="AP195" s="112"/>
    </row>
    <row r="196" spans="1:42" ht="15" customHeight="1">
      <c r="A196" s="185" t="s">
        <v>140</v>
      </c>
      <c r="B196" s="114"/>
      <c r="H196" s="115"/>
      <c r="I196" s="114"/>
      <c r="Y196" s="116"/>
      <c r="Z196" s="112"/>
      <c r="AB196" s="114"/>
      <c r="AP196" s="112"/>
    </row>
    <row r="197" spans="1:42" ht="15" customHeight="1">
      <c r="A197" s="185" t="s">
        <v>34</v>
      </c>
      <c r="B197" s="114"/>
      <c r="H197" s="115"/>
      <c r="I197" s="114"/>
      <c r="Y197" s="116"/>
      <c r="Z197" s="112"/>
      <c r="AB197" s="114"/>
      <c r="AP197" s="112"/>
    </row>
    <row r="198" spans="1:42" ht="15" customHeight="1">
      <c r="A198" s="187"/>
      <c r="B198" s="114"/>
      <c r="H198" s="115"/>
      <c r="I198" s="114"/>
      <c r="Y198" s="116"/>
      <c r="Z198" s="112"/>
      <c r="AB198" s="114"/>
      <c r="AP198" s="112"/>
    </row>
  </sheetData>
  <sortState ref="A19:Z78">
    <sortCondition ref="I19:I78"/>
  </sortState>
  <mergeCells count="409">
    <mergeCell ref="AC79:AD79"/>
    <mergeCell ref="AE79:AF79"/>
    <mergeCell ref="AG79:AH79"/>
    <mergeCell ref="AI79:AJ79"/>
    <mergeCell ref="AK79:AL79"/>
    <mergeCell ref="AM79:AN79"/>
    <mergeCell ref="AO79:AP79"/>
    <mergeCell ref="AC82:AD82"/>
    <mergeCell ref="AE82:AF82"/>
    <mergeCell ref="AG82:AH82"/>
    <mergeCell ref="AI82:AJ82"/>
    <mergeCell ref="AK82:AL82"/>
    <mergeCell ref="AM82:AN82"/>
    <mergeCell ref="AO82:AP82"/>
    <mergeCell ref="AC80:AD80"/>
    <mergeCell ref="AE80:AF80"/>
    <mergeCell ref="AG80:AH80"/>
    <mergeCell ref="AI80:AJ80"/>
    <mergeCell ref="AK80:AL80"/>
    <mergeCell ref="AM80:AN80"/>
    <mergeCell ref="AO80:AP80"/>
    <mergeCell ref="AC81:AD81"/>
    <mergeCell ref="AE81:AF81"/>
    <mergeCell ref="AG81:AH81"/>
    <mergeCell ref="AI81:AJ81"/>
    <mergeCell ref="AK81:AL81"/>
    <mergeCell ref="AM81:AN81"/>
    <mergeCell ref="AO81:AP81"/>
    <mergeCell ref="AC58:AD58"/>
    <mergeCell ref="AE58:AF58"/>
    <mergeCell ref="AG58:AH58"/>
    <mergeCell ref="AI58:AJ58"/>
    <mergeCell ref="AK58:AL58"/>
    <mergeCell ref="AM58:AN58"/>
    <mergeCell ref="AO58:AP58"/>
    <mergeCell ref="AC78:AD78"/>
    <mergeCell ref="AE78:AF78"/>
    <mergeCell ref="AG78:AH78"/>
    <mergeCell ref="AI78:AJ78"/>
    <mergeCell ref="AK78:AL78"/>
    <mergeCell ref="AM78:AN78"/>
    <mergeCell ref="AO78:AP78"/>
    <mergeCell ref="AG76:AH76"/>
    <mergeCell ref="AI76:AJ76"/>
    <mergeCell ref="AK76:AL76"/>
    <mergeCell ref="AM76:AN76"/>
    <mergeCell ref="AO76:AP76"/>
    <mergeCell ref="AC73:AD73"/>
    <mergeCell ref="AM56:AN56"/>
    <mergeCell ref="AO56:AP56"/>
    <mergeCell ref="AC57:AD57"/>
    <mergeCell ref="AE57:AF57"/>
    <mergeCell ref="AG57:AH57"/>
    <mergeCell ref="AI57:AJ57"/>
    <mergeCell ref="AK57:AL57"/>
    <mergeCell ref="AM57:AN57"/>
    <mergeCell ref="AO57:AP57"/>
    <mergeCell ref="AC56:AD56"/>
    <mergeCell ref="AE56:AF56"/>
    <mergeCell ref="AG56:AH56"/>
    <mergeCell ref="AI56:AJ56"/>
    <mergeCell ref="AK56:AL56"/>
    <mergeCell ref="AC47:AD47"/>
    <mergeCell ref="AE47:AF47"/>
    <mergeCell ref="AG47:AH47"/>
    <mergeCell ref="AI47:AJ47"/>
    <mergeCell ref="AK47:AL47"/>
    <mergeCell ref="AM47:AN47"/>
    <mergeCell ref="AO47:AP47"/>
    <mergeCell ref="AC48:AD48"/>
    <mergeCell ref="AE48:AF48"/>
    <mergeCell ref="AG48:AH48"/>
    <mergeCell ref="AI48:AJ48"/>
    <mergeCell ref="AK48:AL48"/>
    <mergeCell ref="AM48:AN48"/>
    <mergeCell ref="AO48:AP48"/>
    <mergeCell ref="AC38:AD38"/>
    <mergeCell ref="AE38:AF38"/>
    <mergeCell ref="AG38:AH38"/>
    <mergeCell ref="AI38:AJ38"/>
    <mergeCell ref="AK38:AL38"/>
    <mergeCell ref="AM38:AN38"/>
    <mergeCell ref="AO38:AP38"/>
    <mergeCell ref="AC44:AD44"/>
    <mergeCell ref="AE44:AF44"/>
    <mergeCell ref="AG44:AH44"/>
    <mergeCell ref="AI44:AJ44"/>
    <mergeCell ref="AK44:AL44"/>
    <mergeCell ref="AM44:AN44"/>
    <mergeCell ref="AO44:AP44"/>
    <mergeCell ref="AC39:AD39"/>
    <mergeCell ref="AE39:AF39"/>
    <mergeCell ref="AG39:AH39"/>
    <mergeCell ref="AI39:AJ39"/>
    <mergeCell ref="AK39:AL39"/>
    <mergeCell ref="AM39:AN39"/>
    <mergeCell ref="AO39:AP39"/>
    <mergeCell ref="AC40:AD40"/>
    <mergeCell ref="AE40:AF40"/>
    <mergeCell ref="AG40:AH40"/>
    <mergeCell ref="AC36:AD36"/>
    <mergeCell ref="AE36:AF36"/>
    <mergeCell ref="AG36:AH36"/>
    <mergeCell ref="AI36:AJ36"/>
    <mergeCell ref="AK36:AL36"/>
    <mergeCell ref="AM36:AN36"/>
    <mergeCell ref="AO36:AP36"/>
    <mergeCell ref="AC37:AD37"/>
    <mergeCell ref="AE37:AF37"/>
    <mergeCell ref="AG37:AH37"/>
    <mergeCell ref="AI37:AJ37"/>
    <mergeCell ref="AK37:AL37"/>
    <mergeCell ref="AM37:AN37"/>
    <mergeCell ref="AO37:AP37"/>
    <mergeCell ref="AC34:AD34"/>
    <mergeCell ref="AE34:AF34"/>
    <mergeCell ref="AG34:AH34"/>
    <mergeCell ref="AI34:AJ34"/>
    <mergeCell ref="AK34:AL34"/>
    <mergeCell ref="AM34:AN34"/>
    <mergeCell ref="AO34:AP34"/>
    <mergeCell ref="AC35:AD35"/>
    <mergeCell ref="AE35:AF35"/>
    <mergeCell ref="AG35:AH35"/>
    <mergeCell ref="AI35:AJ35"/>
    <mergeCell ref="AK35:AL35"/>
    <mergeCell ref="AM35:AN35"/>
    <mergeCell ref="AO35:AP35"/>
    <mergeCell ref="A1:Z1"/>
    <mergeCell ref="A2:Z2"/>
    <mergeCell ref="A3:Z3"/>
    <mergeCell ref="A5:G5"/>
    <mergeCell ref="I6:J6"/>
    <mergeCell ref="K6:X6"/>
    <mergeCell ref="AC6:AP6"/>
    <mergeCell ref="I7:J7"/>
    <mergeCell ref="K7:L7"/>
    <mergeCell ref="M7:N7"/>
    <mergeCell ref="O7:P7"/>
    <mergeCell ref="Q7:R7"/>
    <mergeCell ref="S7:T7"/>
    <mergeCell ref="U7:V7"/>
    <mergeCell ref="W7:X7"/>
    <mergeCell ref="AC7:AD7"/>
    <mergeCell ref="AE7:AF7"/>
    <mergeCell ref="AG7:AH7"/>
    <mergeCell ref="AI7:AJ7"/>
    <mergeCell ref="AK7:AL7"/>
    <mergeCell ref="AM7:AN7"/>
    <mergeCell ref="AO7:AP7"/>
    <mergeCell ref="AB7:AB8"/>
    <mergeCell ref="AC8:AD8"/>
    <mergeCell ref="AE8:AF8"/>
    <mergeCell ref="AG8:AH8"/>
    <mergeCell ref="AI8:AJ8"/>
    <mergeCell ref="AK8:AL8"/>
    <mergeCell ref="AM8:AN8"/>
    <mergeCell ref="AO8:AP8"/>
    <mergeCell ref="AC9:AD9"/>
    <mergeCell ref="AE9:AF9"/>
    <mergeCell ref="AG9:AH9"/>
    <mergeCell ref="AI9:AJ9"/>
    <mergeCell ref="AK9:AL9"/>
    <mergeCell ref="AM9:AN9"/>
    <mergeCell ref="AO9:AP9"/>
    <mergeCell ref="AC10:AD10"/>
    <mergeCell ref="AE10:AF10"/>
    <mergeCell ref="AG10:AH10"/>
    <mergeCell ref="AI10:AJ10"/>
    <mergeCell ref="AK10:AL10"/>
    <mergeCell ref="AM10:AN10"/>
    <mergeCell ref="AO10:AP10"/>
    <mergeCell ref="AC11:AD11"/>
    <mergeCell ref="AE11:AF11"/>
    <mergeCell ref="AG11:AH11"/>
    <mergeCell ref="AI11:AJ11"/>
    <mergeCell ref="AK11:AL11"/>
    <mergeCell ref="AM11:AN11"/>
    <mergeCell ref="AO11:AP11"/>
    <mergeCell ref="AC12:AD12"/>
    <mergeCell ref="AE12:AF12"/>
    <mergeCell ref="AG12:AH12"/>
    <mergeCell ref="AI12:AJ12"/>
    <mergeCell ref="AK12:AL12"/>
    <mergeCell ref="AM12:AN12"/>
    <mergeCell ref="AO12:AP12"/>
    <mergeCell ref="AC13:AD13"/>
    <mergeCell ref="AE13:AF13"/>
    <mergeCell ref="AG13:AH13"/>
    <mergeCell ref="AI13:AJ13"/>
    <mergeCell ref="AK13:AL13"/>
    <mergeCell ref="AM13:AN13"/>
    <mergeCell ref="AO13:AP13"/>
    <mergeCell ref="AC14:AD14"/>
    <mergeCell ref="AE14:AF14"/>
    <mergeCell ref="AG14:AH14"/>
    <mergeCell ref="AI14:AJ14"/>
    <mergeCell ref="AK14:AL14"/>
    <mergeCell ref="AM14:AN14"/>
    <mergeCell ref="AO14:AP14"/>
    <mergeCell ref="AC15:AD15"/>
    <mergeCell ref="AE15:AF15"/>
    <mergeCell ref="AG15:AH15"/>
    <mergeCell ref="AI15:AJ15"/>
    <mergeCell ref="AK15:AL15"/>
    <mergeCell ref="AM15:AN15"/>
    <mergeCell ref="AO15:AP15"/>
    <mergeCell ref="AC16:AD16"/>
    <mergeCell ref="AE16:AF16"/>
    <mergeCell ref="AG16:AH16"/>
    <mergeCell ref="AI16:AJ16"/>
    <mergeCell ref="AK16:AL16"/>
    <mergeCell ref="AM16:AN16"/>
    <mergeCell ref="AO16:AP16"/>
    <mergeCell ref="AC17:AD17"/>
    <mergeCell ref="AE17:AF17"/>
    <mergeCell ref="AG17:AH17"/>
    <mergeCell ref="AI17:AJ17"/>
    <mergeCell ref="AK17:AL17"/>
    <mergeCell ref="AM17:AN17"/>
    <mergeCell ref="AO17:AP17"/>
    <mergeCell ref="AC18:AD18"/>
    <mergeCell ref="AE18:AF18"/>
    <mergeCell ref="AG18:AH18"/>
    <mergeCell ref="AI18:AJ18"/>
    <mergeCell ref="AK18:AL18"/>
    <mergeCell ref="AM18:AN18"/>
    <mergeCell ref="AO18:AP18"/>
    <mergeCell ref="AE20:AF20"/>
    <mergeCell ref="AG20:AH20"/>
    <mergeCell ref="AI20:AJ20"/>
    <mergeCell ref="AK20:AL20"/>
    <mergeCell ref="AM20:AN20"/>
    <mergeCell ref="AO20:AP20"/>
    <mergeCell ref="AE21:AF21"/>
    <mergeCell ref="AG21:AH21"/>
    <mergeCell ref="AI21:AJ21"/>
    <mergeCell ref="AK21:AL21"/>
    <mergeCell ref="AM21:AN21"/>
    <mergeCell ref="AO21:AP21"/>
    <mergeCell ref="AE22:AF22"/>
    <mergeCell ref="AG22:AH22"/>
    <mergeCell ref="AI22:AJ22"/>
    <mergeCell ref="AK22:AL22"/>
    <mergeCell ref="AM22:AN22"/>
    <mergeCell ref="AO22:AP22"/>
    <mergeCell ref="AO25:AP25"/>
    <mergeCell ref="AC26:AD26"/>
    <mergeCell ref="AE26:AF26"/>
    <mergeCell ref="AG26:AH26"/>
    <mergeCell ref="AI26:AJ26"/>
    <mergeCell ref="AK26:AL26"/>
    <mergeCell ref="AM26:AN26"/>
    <mergeCell ref="AO26:AP26"/>
    <mergeCell ref="AE23:AF23"/>
    <mergeCell ref="AG23:AH23"/>
    <mergeCell ref="AI23:AJ23"/>
    <mergeCell ref="AK23:AL23"/>
    <mergeCell ref="AM23:AN23"/>
    <mergeCell ref="AO23:AP23"/>
    <mergeCell ref="AC24:AD24"/>
    <mergeCell ref="AE24:AF24"/>
    <mergeCell ref="AG24:AH24"/>
    <mergeCell ref="AI24:AJ24"/>
    <mergeCell ref="AK24:AL24"/>
    <mergeCell ref="AM24:AN24"/>
    <mergeCell ref="AO24:AP24"/>
    <mergeCell ref="AC27:AD27"/>
    <mergeCell ref="AE27:AF27"/>
    <mergeCell ref="AG27:AH27"/>
    <mergeCell ref="AI27:AJ27"/>
    <mergeCell ref="AK27:AL27"/>
    <mergeCell ref="AM27:AN27"/>
    <mergeCell ref="AO27:AP27"/>
    <mergeCell ref="AC19:AD19"/>
    <mergeCell ref="AE19:AF19"/>
    <mergeCell ref="AG19:AH19"/>
    <mergeCell ref="AI19:AJ19"/>
    <mergeCell ref="AK19:AL19"/>
    <mergeCell ref="AM19:AN19"/>
    <mergeCell ref="AO19:AP19"/>
    <mergeCell ref="AC20:AD20"/>
    <mergeCell ref="AC21:AD21"/>
    <mergeCell ref="AC22:AD22"/>
    <mergeCell ref="AC23:AD23"/>
    <mergeCell ref="AC25:AD25"/>
    <mergeCell ref="AE25:AF25"/>
    <mergeCell ref="AG25:AH25"/>
    <mergeCell ref="AI25:AJ25"/>
    <mergeCell ref="AK25:AL25"/>
    <mergeCell ref="AM25:AN25"/>
    <mergeCell ref="AC29:AD29"/>
    <mergeCell ref="AE29:AF29"/>
    <mergeCell ref="AG29:AH29"/>
    <mergeCell ref="AI29:AJ29"/>
    <mergeCell ref="AK29:AL29"/>
    <mergeCell ref="AM29:AN29"/>
    <mergeCell ref="AO29:AP29"/>
    <mergeCell ref="AC28:AD28"/>
    <mergeCell ref="AE28:AF28"/>
    <mergeCell ref="AG28:AH28"/>
    <mergeCell ref="AI28:AJ28"/>
    <mergeCell ref="AK28:AL28"/>
    <mergeCell ref="AM28:AN28"/>
    <mergeCell ref="AO28:AP28"/>
    <mergeCell ref="AC30:AD30"/>
    <mergeCell ref="AE30:AF30"/>
    <mergeCell ref="AG30:AH30"/>
    <mergeCell ref="AI30:AJ30"/>
    <mergeCell ref="AK30:AL30"/>
    <mergeCell ref="AM30:AN30"/>
    <mergeCell ref="AO30:AP30"/>
    <mergeCell ref="AC31:AD31"/>
    <mergeCell ref="AE31:AF31"/>
    <mergeCell ref="AG31:AH31"/>
    <mergeCell ref="AI31:AJ31"/>
    <mergeCell ref="AK31:AL31"/>
    <mergeCell ref="AM31:AN31"/>
    <mergeCell ref="AO31:AP31"/>
    <mergeCell ref="AC32:AD32"/>
    <mergeCell ref="AE32:AF32"/>
    <mergeCell ref="AG32:AH32"/>
    <mergeCell ref="AI32:AJ32"/>
    <mergeCell ref="AK32:AL32"/>
    <mergeCell ref="AM32:AN32"/>
    <mergeCell ref="AO32:AP32"/>
    <mergeCell ref="AC33:AD33"/>
    <mergeCell ref="AE33:AF33"/>
    <mergeCell ref="AG33:AH33"/>
    <mergeCell ref="AI33:AJ33"/>
    <mergeCell ref="AK33:AL33"/>
    <mergeCell ref="AM33:AN33"/>
    <mergeCell ref="AO33:AP33"/>
    <mergeCell ref="AI40:AJ40"/>
    <mergeCell ref="AK40:AL40"/>
    <mergeCell ref="AM40:AN40"/>
    <mergeCell ref="AO40:AP40"/>
    <mergeCell ref="AC41:AD41"/>
    <mergeCell ref="AE41:AF41"/>
    <mergeCell ref="AG41:AH41"/>
    <mergeCell ref="AI41:AJ41"/>
    <mergeCell ref="AK41:AL41"/>
    <mergeCell ref="AM41:AN41"/>
    <mergeCell ref="AO41:AP41"/>
    <mergeCell ref="AC42:AD42"/>
    <mergeCell ref="AE42:AF42"/>
    <mergeCell ref="AG42:AH42"/>
    <mergeCell ref="AI42:AJ42"/>
    <mergeCell ref="AK42:AL42"/>
    <mergeCell ref="AM42:AN42"/>
    <mergeCell ref="AO42:AP42"/>
    <mergeCell ref="AC43:AD43"/>
    <mergeCell ref="AE43:AF43"/>
    <mergeCell ref="AG43:AH43"/>
    <mergeCell ref="AI43:AJ43"/>
    <mergeCell ref="AK43:AL43"/>
    <mergeCell ref="AM43:AN43"/>
    <mergeCell ref="AO43:AP43"/>
    <mergeCell ref="AC45:AD45"/>
    <mergeCell ref="AE45:AF45"/>
    <mergeCell ref="AG45:AH45"/>
    <mergeCell ref="AI45:AJ45"/>
    <mergeCell ref="AK45:AL45"/>
    <mergeCell ref="AM45:AN45"/>
    <mergeCell ref="AO45:AP45"/>
    <mergeCell ref="AC46:AD46"/>
    <mergeCell ref="AE46:AF46"/>
    <mergeCell ref="AG46:AH46"/>
    <mergeCell ref="AI46:AJ46"/>
    <mergeCell ref="AK46:AL46"/>
    <mergeCell ref="AM46:AN46"/>
    <mergeCell ref="AO46:AP46"/>
    <mergeCell ref="AM73:AN73"/>
    <mergeCell ref="AO73:AP73"/>
    <mergeCell ref="AC74:AD74"/>
    <mergeCell ref="AE74:AF74"/>
    <mergeCell ref="AG74:AH74"/>
    <mergeCell ref="AI74:AJ74"/>
    <mergeCell ref="AK74:AL74"/>
    <mergeCell ref="AM74:AN74"/>
    <mergeCell ref="AO74:AP74"/>
    <mergeCell ref="AE73:AF73"/>
    <mergeCell ref="AG73:AH73"/>
    <mergeCell ref="AI73:AJ73"/>
    <mergeCell ref="AK73:AL73"/>
    <mergeCell ref="AC77:AD77"/>
    <mergeCell ref="AE77:AF77"/>
    <mergeCell ref="AG77:AH77"/>
    <mergeCell ref="AI77:AJ77"/>
    <mergeCell ref="AK77:AL77"/>
    <mergeCell ref="AM77:AN77"/>
    <mergeCell ref="AO77:AP77"/>
    <mergeCell ref="A6:A7"/>
    <mergeCell ref="B6:B7"/>
    <mergeCell ref="C6:C7"/>
    <mergeCell ref="H6:H7"/>
    <mergeCell ref="Y6:Y7"/>
    <mergeCell ref="Z6:Z7"/>
    <mergeCell ref="F6:G7"/>
    <mergeCell ref="D6:E7"/>
    <mergeCell ref="AC75:AD75"/>
    <mergeCell ref="AE75:AF75"/>
    <mergeCell ref="AG75:AH75"/>
    <mergeCell ref="AI75:AJ75"/>
    <mergeCell ref="AK75:AL75"/>
    <mergeCell ref="AM75:AN75"/>
    <mergeCell ref="AO75:AP75"/>
    <mergeCell ref="AC76:AD76"/>
    <mergeCell ref="AE76:AF76"/>
  </mergeCells>
  <phoneticPr fontId="55" type="noConversion"/>
  <conditionalFormatting sqref="B8:G9 H8:J8 G11:G13 E11:E13 H13:H15 I12:J15 A12:C15 D14:G15 A16:J18 A26:G28 Y12:Y18 J24:J28 A34:G38 J34:J38 A56:G58 A46:G48 J44:J48 Y46:Y48 J56:J57 Y56:Y57 A79:G82 J77:J82 Y75:Y82 A77:E79 G77:G79 A44:C45">
    <cfRule type="containsBlanks" dxfId="229" priority="840">
      <formula>LEN(TRIM(A8))=0</formula>
    </cfRule>
  </conditionalFormatting>
  <conditionalFormatting sqref="G10">
    <cfRule type="containsBlanks" dxfId="228" priority="842">
      <formula>LEN(TRIM(G10))=0</formula>
    </cfRule>
  </conditionalFormatting>
  <conditionalFormatting sqref="H10">
    <cfRule type="containsBlanks" dxfId="227" priority="839">
      <formula>LEN(TRIM(H10))=0</formula>
    </cfRule>
  </conditionalFormatting>
  <conditionalFormatting sqref="H11">
    <cfRule type="containsBlanks" dxfId="226" priority="838">
      <formula>LEN(TRIM(H11))=0</formula>
    </cfRule>
  </conditionalFormatting>
  <conditionalFormatting sqref="H12">
    <cfRule type="containsBlanks" dxfId="225" priority="837">
      <formula>LEN(TRIM(H12))=0</formula>
    </cfRule>
  </conditionalFormatting>
  <conditionalFormatting sqref="H19">
    <cfRule type="containsBlanks" dxfId="224" priority="831">
      <formula>LEN(TRIM(H19))=0</formula>
    </cfRule>
  </conditionalFormatting>
  <conditionalFormatting sqref="H28">
    <cfRule type="containsBlanks" dxfId="223" priority="416">
      <formula>LEN(TRIM(H28))=0</formula>
    </cfRule>
  </conditionalFormatting>
  <conditionalFormatting sqref="H37">
    <cfRule type="containsBlanks" dxfId="222" priority="337">
      <formula>LEN(TRIM(H37))=0</formula>
    </cfRule>
  </conditionalFormatting>
  <conditionalFormatting sqref="H26">
    <cfRule type="containsBlanks" dxfId="221" priority="420">
      <formula>LEN(TRIM(H26))=0</formula>
    </cfRule>
  </conditionalFormatting>
  <conditionalFormatting sqref="H27">
    <cfRule type="containsBlanks" dxfId="220" priority="418">
      <formula>LEN(TRIM(H27))=0</formula>
    </cfRule>
  </conditionalFormatting>
  <conditionalFormatting sqref="H24">
    <cfRule type="containsBlanks" dxfId="219" priority="424">
      <formula>LEN(TRIM(H24))=0</formula>
    </cfRule>
  </conditionalFormatting>
  <conditionalFormatting sqref="H25">
    <cfRule type="containsBlanks" dxfId="218" priority="422">
      <formula>LEN(TRIM(H25))=0</formula>
    </cfRule>
  </conditionalFormatting>
  <conditionalFormatting sqref="H22">
    <cfRule type="containsBlanks" dxfId="217" priority="428">
      <formula>LEN(TRIM(H22))=0</formula>
    </cfRule>
  </conditionalFormatting>
  <conditionalFormatting sqref="H23">
    <cfRule type="containsBlanks" dxfId="216" priority="426">
      <formula>LEN(TRIM(H23))=0</formula>
    </cfRule>
  </conditionalFormatting>
  <conditionalFormatting sqref="C19:C23">
    <cfRule type="containsBlanks" dxfId="215" priority="820">
      <formula>LEN(TRIM(C19))=0</formula>
    </cfRule>
  </conditionalFormatting>
  <conditionalFormatting sqref="C29:C33">
    <cfRule type="containsBlanks" dxfId="214" priority="494">
      <formula>LEN(TRIM(C29))=0</formula>
    </cfRule>
  </conditionalFormatting>
  <conditionalFormatting sqref="C39:C43">
    <cfRule type="containsBlanks" dxfId="213" priority="476">
      <formula>LEN(TRIM(C39))=0</formula>
    </cfRule>
  </conditionalFormatting>
  <conditionalFormatting sqref="C72:C77">
    <cfRule type="containsBlanks" dxfId="212" priority="440">
      <formula>LEN(TRIM(C72))=0</formula>
    </cfRule>
  </conditionalFormatting>
  <conditionalFormatting sqref="Y8:Y11">
    <cfRule type="containsBlanks" dxfId="211" priority="962">
      <formula>LEN(TRIM(Y8))=0</formula>
    </cfRule>
  </conditionalFormatting>
  <conditionalFormatting sqref="Y19">
    <cfRule type="containsBlanks" dxfId="210" priority="821">
      <formula>LEN(TRIM(Y19))=0</formula>
    </cfRule>
  </conditionalFormatting>
  <conditionalFormatting sqref="A24">
    <cfRule type="containsBlanks" dxfId="209" priority="439">
      <formula>LEN(TRIM(A24))=0</formula>
    </cfRule>
  </conditionalFormatting>
  <conditionalFormatting sqref="A8:A11">
    <cfRule type="containsBlanks" dxfId="208" priority="964">
      <formula>LEN(TRIM(A8))=0</formula>
    </cfRule>
  </conditionalFormatting>
  <conditionalFormatting sqref="B10:C11 D10:E10 H9 I9:J11">
    <cfRule type="containsBlanks" dxfId="207" priority="963">
      <formula>LEN(TRIM(B9))=0</formula>
    </cfRule>
  </conditionalFormatting>
  <conditionalFormatting sqref="J19:J21">
    <cfRule type="containsBlanks" dxfId="206" priority="950">
      <formula>LEN(TRIM(J19))=0</formula>
    </cfRule>
  </conditionalFormatting>
  <conditionalFormatting sqref="H20">
    <cfRule type="containsBlanks" dxfId="205" priority="432">
      <formula>LEN(TRIM(H20))=0</formula>
    </cfRule>
  </conditionalFormatting>
  <conditionalFormatting sqref="B24:C24 C25">
    <cfRule type="containsBlanks" dxfId="204" priority="438">
      <formula>LEN(TRIM(B24))=0</formula>
    </cfRule>
  </conditionalFormatting>
  <conditionalFormatting sqref="H21">
    <cfRule type="containsBlanks" dxfId="203" priority="430">
      <formula>LEN(TRIM(H21))=0</formula>
    </cfRule>
  </conditionalFormatting>
  <conditionalFormatting sqref="H48">
    <cfRule type="containsBlanks" dxfId="202" priority="313">
      <formula>LEN(TRIM(H48))=0</formula>
    </cfRule>
  </conditionalFormatting>
  <conditionalFormatting sqref="H44">
    <cfRule type="containsBlanks" dxfId="201" priority="321">
      <formula>LEN(TRIM(H44))=0</formula>
    </cfRule>
  </conditionalFormatting>
  <conditionalFormatting sqref="H45">
    <cfRule type="containsBlanks" dxfId="200" priority="319">
      <formula>LEN(TRIM(H45))=0</formula>
    </cfRule>
  </conditionalFormatting>
  <conditionalFormatting sqref="H46">
    <cfRule type="containsBlanks" dxfId="199" priority="317">
      <formula>LEN(TRIM(H46))=0</formula>
    </cfRule>
  </conditionalFormatting>
  <conditionalFormatting sqref="H47">
    <cfRule type="containsBlanks" dxfId="198" priority="315">
      <formula>LEN(TRIM(H47))=0</formula>
    </cfRule>
  </conditionalFormatting>
  <conditionalFormatting sqref="H41">
    <cfRule type="containsBlanks" dxfId="197" priority="327">
      <formula>LEN(TRIM(H41))=0</formula>
    </cfRule>
  </conditionalFormatting>
  <conditionalFormatting sqref="H42">
    <cfRule type="containsBlanks" dxfId="196" priority="325">
      <formula>LEN(TRIM(H42))=0</formula>
    </cfRule>
  </conditionalFormatting>
  <conditionalFormatting sqref="H43">
    <cfRule type="containsBlanks" dxfId="195" priority="323">
      <formula>LEN(TRIM(H43))=0</formula>
    </cfRule>
  </conditionalFormatting>
  <conditionalFormatting sqref="H74">
    <cfRule type="containsBlanks" dxfId="194" priority="285">
      <formula>LEN(TRIM(H74))=0</formula>
    </cfRule>
  </conditionalFormatting>
  <conditionalFormatting sqref="J29:J31">
    <cfRule type="containsBlanks" dxfId="193" priority="355">
      <formula>LEN(TRIM(J29))=0</formula>
    </cfRule>
  </conditionalFormatting>
  <conditionalFormatting sqref="H38">
    <cfRule type="containsBlanks" dxfId="192" priority="335">
      <formula>LEN(TRIM(H38))=0</formula>
    </cfRule>
  </conditionalFormatting>
  <conditionalFormatting sqref="J39:J41">
    <cfRule type="containsBlanks" dxfId="191" priority="333">
      <formula>LEN(TRIM(J39))=0</formula>
    </cfRule>
  </conditionalFormatting>
  <conditionalFormatting sqref="H39">
    <cfRule type="containsBlanks" dxfId="190" priority="332">
      <formula>LEN(TRIM(H39))=0</formula>
    </cfRule>
  </conditionalFormatting>
  <conditionalFormatting sqref="H40">
    <cfRule type="containsBlanks" dxfId="189" priority="329">
      <formula>LEN(TRIM(H40))=0</formula>
    </cfRule>
  </conditionalFormatting>
  <conditionalFormatting sqref="H29">
    <cfRule type="containsBlanks" dxfId="188" priority="354">
      <formula>LEN(TRIM(H29))=0</formula>
    </cfRule>
  </conditionalFormatting>
  <conditionalFormatting sqref="H34">
    <cfRule type="containsBlanks" dxfId="187" priority="343">
      <formula>LEN(TRIM(H34))=0</formula>
    </cfRule>
  </conditionalFormatting>
  <conditionalFormatting sqref="H35">
    <cfRule type="containsBlanks" dxfId="186" priority="341">
      <formula>LEN(TRIM(H35))=0</formula>
    </cfRule>
  </conditionalFormatting>
  <conditionalFormatting sqref="H36">
    <cfRule type="containsBlanks" dxfId="185" priority="339">
      <formula>LEN(TRIM(H36))=0</formula>
    </cfRule>
  </conditionalFormatting>
  <conditionalFormatting sqref="H30">
    <cfRule type="containsBlanks" dxfId="184" priority="351">
      <formula>LEN(TRIM(H30))=0</formula>
    </cfRule>
  </conditionalFormatting>
  <conditionalFormatting sqref="H31">
    <cfRule type="containsBlanks" dxfId="183" priority="349">
      <formula>LEN(TRIM(H31))=0</formula>
    </cfRule>
  </conditionalFormatting>
  <conditionalFormatting sqref="H32">
    <cfRule type="containsBlanks" dxfId="182" priority="347">
      <formula>LEN(TRIM(H32))=0</formula>
    </cfRule>
  </conditionalFormatting>
  <conditionalFormatting sqref="H33">
    <cfRule type="containsBlanks" dxfId="181" priority="345">
      <formula>LEN(TRIM(H33))=0</formula>
    </cfRule>
  </conditionalFormatting>
  <conditionalFormatting sqref="H56">
    <cfRule type="containsBlanks" dxfId="180" priority="295">
      <formula>LEN(TRIM(H56))=0</formula>
    </cfRule>
  </conditionalFormatting>
  <conditionalFormatting sqref="H57">
    <cfRule type="containsBlanks" dxfId="179" priority="293">
      <formula>LEN(TRIM(H57))=0</formula>
    </cfRule>
  </conditionalFormatting>
  <conditionalFormatting sqref="H73">
    <cfRule type="containsBlanks" dxfId="178" priority="288">
      <formula>LEN(TRIM(H73))=0</formula>
    </cfRule>
  </conditionalFormatting>
  <conditionalFormatting sqref="J72:J75">
    <cfRule type="containsBlanks" dxfId="177" priority="289">
      <formula>LEN(TRIM(J72))=0</formula>
    </cfRule>
  </conditionalFormatting>
  <conditionalFormatting sqref="H82">
    <cfRule type="containsBlanks" dxfId="176" priority="269">
      <formula>LEN(TRIM(H82))=0</formula>
    </cfRule>
  </conditionalFormatting>
  <conditionalFormatting sqref="H75">
    <cfRule type="containsBlanks" dxfId="175" priority="283">
      <formula>LEN(TRIM(H75))=0</formula>
    </cfRule>
  </conditionalFormatting>
  <conditionalFormatting sqref="H76">
    <cfRule type="containsBlanks" dxfId="174" priority="281">
      <formula>LEN(TRIM(H76))=0</formula>
    </cfRule>
  </conditionalFormatting>
  <conditionalFormatting sqref="H77">
    <cfRule type="containsBlanks" dxfId="173" priority="279">
      <formula>LEN(TRIM(H77))=0</formula>
    </cfRule>
  </conditionalFormatting>
  <conditionalFormatting sqref="H78">
    <cfRule type="containsBlanks" dxfId="172" priority="277">
      <formula>LEN(TRIM(H78))=0</formula>
    </cfRule>
  </conditionalFormatting>
  <conditionalFormatting sqref="H79">
    <cfRule type="containsBlanks" dxfId="171" priority="275">
      <formula>LEN(TRIM(H79))=0</formula>
    </cfRule>
  </conditionalFormatting>
  <conditionalFormatting sqref="H81">
    <cfRule type="containsBlanks" dxfId="170" priority="271">
      <formula>LEN(TRIM(H81))=0</formula>
    </cfRule>
  </conditionalFormatting>
  <conditionalFormatting sqref="F10">
    <cfRule type="containsBlanks" dxfId="169" priority="267">
      <formula>LEN(TRIM(F10))=0</formula>
    </cfRule>
  </conditionalFormatting>
  <conditionalFormatting sqref="F11">
    <cfRule type="containsBlanks" dxfId="168" priority="266">
      <formula>LEN(TRIM(F11))=0</formula>
    </cfRule>
  </conditionalFormatting>
  <conditionalFormatting sqref="D11">
    <cfRule type="containsBlanks" dxfId="167" priority="265">
      <formula>LEN(TRIM(D11))=0</formula>
    </cfRule>
  </conditionalFormatting>
  <conditionalFormatting sqref="D12">
    <cfRule type="containsBlanks" dxfId="166" priority="264">
      <formula>LEN(TRIM(D12))=0</formula>
    </cfRule>
  </conditionalFormatting>
  <conditionalFormatting sqref="F12">
    <cfRule type="containsBlanks" dxfId="165" priority="262">
      <formula>LEN(TRIM(F12))=0</formula>
    </cfRule>
  </conditionalFormatting>
  <conditionalFormatting sqref="F13">
    <cfRule type="containsBlanks" dxfId="164" priority="261">
      <formula>LEN(TRIM(F13))=0</formula>
    </cfRule>
  </conditionalFormatting>
  <conditionalFormatting sqref="D13">
    <cfRule type="containsBlanks" dxfId="163" priority="260">
      <formula>LEN(TRIM(D13))=0</formula>
    </cfRule>
  </conditionalFormatting>
  <conditionalFormatting sqref="A23">
    <cfRule type="containsBlanks" dxfId="162" priority="242">
      <formula>LEN(TRIM(A23))=0</formula>
    </cfRule>
  </conditionalFormatting>
  <conditionalFormatting sqref="A72:A77">
    <cfRule type="containsBlanks" dxfId="161" priority="243">
      <formula>LEN(TRIM(A72))=0</formula>
    </cfRule>
  </conditionalFormatting>
  <conditionalFormatting sqref="A25">
    <cfRule type="containsBlanks" dxfId="160" priority="240">
      <formula>LEN(TRIM(A25))=0</formula>
    </cfRule>
  </conditionalFormatting>
  <conditionalFormatting sqref="B23">
    <cfRule type="containsBlanks" dxfId="159" priority="241">
      <formula>LEN(TRIM(B23))=0</formula>
    </cfRule>
  </conditionalFormatting>
  <conditionalFormatting sqref="Y75">
    <cfRule type="containsBlanks" dxfId="158" priority="249">
      <formula>LEN(TRIM(Y75))=0</formula>
    </cfRule>
  </conditionalFormatting>
  <conditionalFormatting sqref="Y72:Y74">
    <cfRule type="containsBlanks" dxfId="157" priority="250">
      <formula>LEN(TRIM(Y72))=0</formula>
    </cfRule>
  </conditionalFormatting>
  <conditionalFormatting sqref="A19:A22">
    <cfRule type="containsBlanks" dxfId="156" priority="248">
      <formula>LEN(TRIM(A19))=0</formula>
    </cfRule>
  </conditionalFormatting>
  <conditionalFormatting sqref="B19:B22">
    <cfRule type="containsBlanks" dxfId="155" priority="247">
      <formula>LEN(TRIM(B19))=0</formula>
    </cfRule>
  </conditionalFormatting>
  <conditionalFormatting sqref="A29:A33">
    <cfRule type="containsBlanks" dxfId="154" priority="246">
      <formula>LEN(TRIM(A29))=0</formula>
    </cfRule>
  </conditionalFormatting>
  <conditionalFormatting sqref="A39:A41 A43">
    <cfRule type="containsBlanks" dxfId="153" priority="245">
      <formula>LEN(TRIM(A39))=0</formula>
    </cfRule>
  </conditionalFormatting>
  <conditionalFormatting sqref="B25">
    <cfRule type="containsBlanks" dxfId="152" priority="239">
      <formula>LEN(TRIM(B25))=0</formula>
    </cfRule>
  </conditionalFormatting>
  <conditionalFormatting sqref="D29:G29 G31:G33 E31:E33">
    <cfRule type="containsBlanks" dxfId="151" priority="223">
      <formula>LEN(TRIM(D29))=0</formula>
    </cfRule>
  </conditionalFormatting>
  <conditionalFormatting sqref="G30">
    <cfRule type="containsBlanks" dxfId="150" priority="224">
      <formula>LEN(TRIM(G30))=0</formula>
    </cfRule>
  </conditionalFormatting>
  <conditionalFormatting sqref="D30:E30">
    <cfRule type="containsBlanks" dxfId="149" priority="225">
      <formula>LEN(TRIM(D30))=0</formula>
    </cfRule>
  </conditionalFormatting>
  <conditionalFormatting sqref="F30">
    <cfRule type="containsBlanks" dxfId="148" priority="222">
      <formula>LEN(TRIM(F30))=0</formula>
    </cfRule>
  </conditionalFormatting>
  <conditionalFormatting sqref="F31">
    <cfRule type="containsBlanks" dxfId="147" priority="221">
      <formula>LEN(TRIM(F31))=0</formula>
    </cfRule>
  </conditionalFormatting>
  <conditionalFormatting sqref="D31">
    <cfRule type="containsBlanks" dxfId="146" priority="220">
      <formula>LEN(TRIM(D31))=0</formula>
    </cfRule>
  </conditionalFormatting>
  <conditionalFormatting sqref="D32">
    <cfRule type="containsBlanks" dxfId="145" priority="219">
      <formula>LEN(TRIM(D32))=0</formula>
    </cfRule>
  </conditionalFormatting>
  <conditionalFormatting sqref="F32">
    <cfRule type="containsBlanks" dxfId="144" priority="218">
      <formula>LEN(TRIM(F32))=0</formula>
    </cfRule>
  </conditionalFormatting>
  <conditionalFormatting sqref="F33">
    <cfRule type="containsBlanks" dxfId="143" priority="217">
      <formula>LEN(TRIM(F33))=0</formula>
    </cfRule>
  </conditionalFormatting>
  <conditionalFormatting sqref="D33">
    <cfRule type="containsBlanks" dxfId="142" priority="216">
      <formula>LEN(TRIM(D33))=0</formula>
    </cfRule>
  </conditionalFormatting>
  <conditionalFormatting sqref="D77">
    <cfRule type="containsBlanks" dxfId="141" priority="177">
      <formula>LEN(TRIM(D77))=0</formula>
    </cfRule>
  </conditionalFormatting>
  <conditionalFormatting sqref="D72:E73 E74:E77 G72:G77">
    <cfRule type="containsBlanks" dxfId="140" priority="184">
      <formula>LEN(TRIM(D72))=0</formula>
    </cfRule>
  </conditionalFormatting>
  <conditionalFormatting sqref="H64:H72">
    <cfRule type="containsBlanks" dxfId="139" priority="151">
      <formula>LEN(TRIM(H64))=0</formula>
    </cfRule>
  </conditionalFormatting>
  <conditionalFormatting sqref="D76">
    <cfRule type="containsBlanks" dxfId="138" priority="180">
      <formula>LEN(TRIM(D76))=0</formula>
    </cfRule>
  </conditionalFormatting>
  <conditionalFormatting sqref="D60:E60">
    <cfRule type="containsBlanks" dxfId="137" priority="147">
      <formula>LEN(TRIM(D60))=0</formula>
    </cfRule>
  </conditionalFormatting>
  <conditionalFormatting sqref="H64">
    <cfRule type="containsBlanks" dxfId="136" priority="152">
      <formula>LEN(TRIM(H64))=0</formula>
    </cfRule>
  </conditionalFormatting>
  <conditionalFormatting sqref="G74">
    <cfRule type="containsBlanks" dxfId="135" priority="185">
      <formula>LEN(TRIM(G74))=0</formula>
    </cfRule>
  </conditionalFormatting>
  <conditionalFormatting sqref="D74:E74">
    <cfRule type="containsBlanks" dxfId="134" priority="186">
      <formula>LEN(TRIM(D74))=0</formula>
    </cfRule>
  </conditionalFormatting>
  <conditionalFormatting sqref="D61">
    <cfRule type="containsBlanks" dxfId="133" priority="144">
      <formula>LEN(TRIM(D61))=0</formula>
    </cfRule>
  </conditionalFormatting>
  <conditionalFormatting sqref="D75">
    <cfRule type="containsBlanks" dxfId="132" priority="181">
      <formula>LEN(TRIM(D75))=0</formula>
    </cfRule>
  </conditionalFormatting>
  <conditionalFormatting sqref="A59:A63">
    <cfRule type="containsBlanks" dxfId="131" priority="148">
      <formula>LEN(TRIM(A59))=0</formula>
    </cfRule>
  </conditionalFormatting>
  <conditionalFormatting sqref="Y20:Y28 Y40:Y45 Y30:Y38">
    <cfRule type="containsBlanks" dxfId="130" priority="173">
      <formula>LEN(TRIM(Y20))=0</formula>
    </cfRule>
  </conditionalFormatting>
  <conditionalFormatting sqref="D59:E59 G59:G63 E59:E63">
    <cfRule type="containsBlanks" dxfId="129" priority="145">
      <formula>LEN(TRIM(D59))=0</formula>
    </cfRule>
  </conditionalFormatting>
  <conditionalFormatting sqref="F77:F79">
    <cfRule type="containsBlanks" dxfId="128" priority="166">
      <formula>LEN(TRIM(F77))=0</formula>
    </cfRule>
  </conditionalFormatting>
  <conditionalFormatting sqref="F73">
    <cfRule type="containsBlanks" dxfId="127" priority="164">
      <formula>LEN(TRIM(F73))=0</formula>
    </cfRule>
  </conditionalFormatting>
  <conditionalFormatting sqref="F74">
    <cfRule type="containsBlanks" dxfId="126" priority="165">
      <formula>LEN(TRIM(F74))=0</formula>
    </cfRule>
  </conditionalFormatting>
  <conditionalFormatting sqref="F75">
    <cfRule type="containsBlanks" dxfId="125" priority="163">
      <formula>LEN(TRIM(F75))=0</formula>
    </cfRule>
  </conditionalFormatting>
  <conditionalFormatting sqref="F76">
    <cfRule type="containsBlanks" dxfId="124" priority="162">
      <formula>LEN(TRIM(F76))=0</formula>
    </cfRule>
  </conditionalFormatting>
  <conditionalFormatting sqref="F77">
    <cfRule type="containsBlanks" dxfId="123" priority="161">
      <formula>LEN(TRIM(F77))=0</formula>
    </cfRule>
  </conditionalFormatting>
  <conditionalFormatting sqref="J63:J72 A62:E64 G62:G64 G72 A72:E72 A65:C71">
    <cfRule type="containsBlanks" dxfId="122" priority="160">
      <formula>LEN(TRIM(A62))=0</formula>
    </cfRule>
  </conditionalFormatting>
  <conditionalFormatting sqref="C59:C63">
    <cfRule type="containsBlanks" dxfId="121" priority="159">
      <formula>LEN(TRIM(C59))=0</formula>
    </cfRule>
  </conditionalFormatting>
  <conditionalFormatting sqref="H60">
    <cfRule type="containsBlanks" dxfId="120" priority="156">
      <formula>LEN(TRIM(H60))=0</formula>
    </cfRule>
  </conditionalFormatting>
  <conditionalFormatting sqref="H59">
    <cfRule type="containsBlanks" dxfId="119" priority="157">
      <formula>LEN(TRIM(H59))=0</formula>
    </cfRule>
  </conditionalFormatting>
  <conditionalFormatting sqref="J59:J61">
    <cfRule type="containsBlanks" dxfId="118" priority="158">
      <formula>LEN(TRIM(J59))=0</formula>
    </cfRule>
  </conditionalFormatting>
  <conditionalFormatting sqref="H61">
    <cfRule type="containsBlanks" dxfId="117" priority="155">
      <formula>LEN(TRIM(H61))=0</formula>
    </cfRule>
  </conditionalFormatting>
  <conditionalFormatting sqref="H62">
    <cfRule type="containsBlanks" dxfId="116" priority="154">
      <formula>LEN(TRIM(H62))=0</formula>
    </cfRule>
  </conditionalFormatting>
  <conditionalFormatting sqref="H54">
    <cfRule type="containsBlanks" dxfId="115" priority="120">
      <formula>LEN(TRIM(H54))=0</formula>
    </cfRule>
  </conditionalFormatting>
  <conditionalFormatting sqref="H55">
    <cfRule type="containsBlanks" dxfId="114" priority="119">
      <formula>LEN(TRIM(H55))=0</formula>
    </cfRule>
  </conditionalFormatting>
  <conditionalFormatting sqref="A49:A53">
    <cfRule type="containsBlanks" dxfId="113" priority="116">
      <formula>LEN(TRIM(A49))=0</formula>
    </cfRule>
  </conditionalFormatting>
  <conditionalFormatting sqref="D50:E50">
    <cfRule type="containsBlanks" dxfId="112" priority="115">
      <formula>LEN(TRIM(D50))=0</formula>
    </cfRule>
  </conditionalFormatting>
  <conditionalFormatting sqref="D49:E49 G51:G53 E51:E53 G49">
    <cfRule type="containsBlanks" dxfId="111" priority="113">
      <formula>LEN(TRIM(D49))=0</formula>
    </cfRule>
  </conditionalFormatting>
  <conditionalFormatting sqref="D62">
    <cfRule type="containsBlanks" dxfId="110" priority="143">
      <formula>LEN(TRIM(D62))=0</formula>
    </cfRule>
  </conditionalFormatting>
  <conditionalFormatting sqref="G60">
    <cfRule type="containsBlanks" dxfId="109" priority="146">
      <formula>LEN(TRIM(G60))=0</formula>
    </cfRule>
  </conditionalFormatting>
  <conditionalFormatting sqref="D63">
    <cfRule type="containsBlanks" dxfId="108" priority="142">
      <formula>LEN(TRIM(D63))=0</formula>
    </cfRule>
  </conditionalFormatting>
  <conditionalFormatting sqref="D51">
    <cfRule type="containsBlanks" dxfId="107" priority="112">
      <formula>LEN(TRIM(D51))=0</formula>
    </cfRule>
  </conditionalFormatting>
  <conditionalFormatting sqref="F60">
    <cfRule type="containsBlanks" dxfId="106" priority="134">
      <formula>LEN(TRIM(F60))=0</formula>
    </cfRule>
  </conditionalFormatting>
  <conditionalFormatting sqref="F61">
    <cfRule type="containsBlanks" dxfId="105" priority="132">
      <formula>LEN(TRIM(F61))=0</formula>
    </cfRule>
  </conditionalFormatting>
  <conditionalFormatting sqref="F59">
    <cfRule type="containsBlanks" dxfId="104" priority="133">
      <formula>LEN(TRIM(F59))=0</formula>
    </cfRule>
  </conditionalFormatting>
  <conditionalFormatting sqref="F62">
    <cfRule type="containsBlanks" dxfId="103" priority="131">
      <formula>LEN(TRIM(F62))=0</formula>
    </cfRule>
  </conditionalFormatting>
  <conditionalFormatting sqref="F63">
    <cfRule type="containsBlanks" dxfId="102" priority="130">
      <formula>LEN(TRIM(F63))=0</formula>
    </cfRule>
  </conditionalFormatting>
  <conditionalFormatting sqref="F62:F64 F72">
    <cfRule type="containsBlanks" dxfId="101" priority="135">
      <formula>LEN(TRIM(F62))=0</formula>
    </cfRule>
  </conditionalFormatting>
  <conditionalFormatting sqref="F49">
    <cfRule type="containsBlanks" dxfId="100" priority="101">
      <formula>LEN(TRIM(F49))=0</formula>
    </cfRule>
  </conditionalFormatting>
  <conditionalFormatting sqref="F52">
    <cfRule type="containsBlanks" dxfId="99" priority="99">
      <formula>LEN(TRIM(F52))=0</formula>
    </cfRule>
  </conditionalFormatting>
  <conditionalFormatting sqref="F50">
    <cfRule type="containsBlanks" dxfId="98" priority="102">
      <formula>LEN(TRIM(F50))=0</formula>
    </cfRule>
  </conditionalFormatting>
  <conditionalFormatting sqref="F53">
    <cfRule type="containsBlanks" dxfId="97" priority="98">
      <formula>LEN(TRIM(F53))=0</formula>
    </cfRule>
  </conditionalFormatting>
  <conditionalFormatting sqref="F51">
    <cfRule type="containsBlanks" dxfId="96" priority="100">
      <formula>LEN(TRIM(F51))=0</formula>
    </cfRule>
  </conditionalFormatting>
  <conditionalFormatting sqref="J54:J55 G54:G55 A55:E55 B54:E54">
    <cfRule type="containsBlanks" dxfId="95" priority="128">
      <formula>LEN(TRIM(A54))=0</formula>
    </cfRule>
  </conditionalFormatting>
  <conditionalFormatting sqref="C49:C53">
    <cfRule type="containsBlanks" dxfId="94" priority="127">
      <formula>LEN(TRIM(C49))=0</formula>
    </cfRule>
  </conditionalFormatting>
  <conditionalFormatting sqref="H49">
    <cfRule type="containsBlanks" dxfId="93" priority="125">
      <formula>LEN(TRIM(H49))=0</formula>
    </cfRule>
  </conditionalFormatting>
  <conditionalFormatting sqref="J49:J51">
    <cfRule type="containsBlanks" dxfId="92" priority="126">
      <formula>LEN(TRIM(J49))=0</formula>
    </cfRule>
  </conditionalFormatting>
  <conditionalFormatting sqref="H50">
    <cfRule type="containsBlanks" dxfId="91" priority="124">
      <formula>LEN(TRIM(H50))=0</formula>
    </cfRule>
  </conditionalFormatting>
  <conditionalFormatting sqref="H51">
    <cfRule type="containsBlanks" dxfId="90" priority="123">
      <formula>LEN(TRIM(H51))=0</formula>
    </cfRule>
  </conditionalFormatting>
  <conditionalFormatting sqref="H52">
    <cfRule type="containsBlanks" dxfId="89" priority="122">
      <formula>LEN(TRIM(H52))=0</formula>
    </cfRule>
  </conditionalFormatting>
  <conditionalFormatting sqref="H53">
    <cfRule type="containsBlanks" dxfId="88" priority="121">
      <formula>LEN(TRIM(H53))=0</formula>
    </cfRule>
  </conditionalFormatting>
  <conditionalFormatting sqref="Y49">
    <cfRule type="containsBlanks" dxfId="87" priority="118">
      <formula>LEN(TRIM(Y49))=0</formula>
    </cfRule>
  </conditionalFormatting>
  <conditionalFormatting sqref="G50">
    <cfRule type="containsBlanks" dxfId="86" priority="114">
      <formula>LEN(TRIM(G50))=0</formula>
    </cfRule>
  </conditionalFormatting>
  <conditionalFormatting sqref="D52">
    <cfRule type="containsBlanks" dxfId="85" priority="111">
      <formula>LEN(TRIM(D52))=0</formula>
    </cfRule>
  </conditionalFormatting>
  <conditionalFormatting sqref="D53">
    <cfRule type="containsBlanks" dxfId="84" priority="110">
      <formula>LEN(TRIM(D53))=0</formula>
    </cfRule>
  </conditionalFormatting>
  <conditionalFormatting sqref="F54:F55">
    <cfRule type="containsBlanks" dxfId="83" priority="103">
      <formula>LEN(TRIM(F54))=0</formula>
    </cfRule>
  </conditionalFormatting>
  <conditionalFormatting sqref="Y68:Y72">
    <cfRule type="containsBlanks" dxfId="82" priority="94">
      <formula>LEN(TRIM(Y68))=0</formula>
    </cfRule>
  </conditionalFormatting>
  <conditionalFormatting sqref="Y68">
    <cfRule type="containsBlanks" dxfId="81" priority="92">
      <formula>LEN(TRIM(Y68))=0</formula>
    </cfRule>
  </conditionalFormatting>
  <conditionalFormatting sqref="Y67">
    <cfRule type="containsBlanks" dxfId="80" priority="93">
      <formula>LEN(TRIM(Y67))=0</formula>
    </cfRule>
  </conditionalFormatting>
  <conditionalFormatting sqref="Y59">
    <cfRule type="containsBlanks" dxfId="79" priority="91">
      <formula>LEN(TRIM(Y59))=0</formula>
    </cfRule>
  </conditionalFormatting>
  <conditionalFormatting sqref="H63">
    <cfRule type="containsBlanks" dxfId="78" priority="90">
      <formula>LEN(TRIM(H63))=0</formula>
    </cfRule>
  </conditionalFormatting>
  <conditionalFormatting sqref="H80">
    <cfRule type="containsBlanks" dxfId="77" priority="89">
      <formula>LEN(TRIM(H80))=0</formula>
    </cfRule>
  </conditionalFormatting>
  <conditionalFormatting sqref="H73">
    <cfRule type="containsBlanks" dxfId="76" priority="87">
      <formula>LEN(TRIM(H73))=0</formula>
    </cfRule>
  </conditionalFormatting>
  <conditionalFormatting sqref="H72">
    <cfRule type="containsBlanks" dxfId="75" priority="88">
      <formula>LEN(TRIM(H72))=0</formula>
    </cfRule>
  </conditionalFormatting>
  <conditionalFormatting sqref="H74">
    <cfRule type="containsBlanks" dxfId="74" priority="86">
      <formula>LEN(TRIM(H74))=0</formula>
    </cfRule>
  </conditionalFormatting>
  <conditionalFormatting sqref="H75">
    <cfRule type="containsBlanks" dxfId="73" priority="85">
      <formula>LEN(TRIM(H75))=0</formula>
    </cfRule>
  </conditionalFormatting>
  <conditionalFormatting sqref="H76">
    <cfRule type="containsBlanks" dxfId="72" priority="84">
      <formula>LEN(TRIM(H76))=0</formula>
    </cfRule>
  </conditionalFormatting>
  <conditionalFormatting sqref="H77">
    <cfRule type="containsBlanks" dxfId="71" priority="83">
      <formula>LEN(TRIM(H77))=0</formula>
    </cfRule>
  </conditionalFormatting>
  <conditionalFormatting sqref="H78">
    <cfRule type="containsBlanks" dxfId="70" priority="82">
      <formula>LEN(TRIM(H78))=0</formula>
    </cfRule>
  </conditionalFormatting>
  <conditionalFormatting sqref="Y74">
    <cfRule type="containsBlanks" dxfId="69" priority="81">
      <formula>LEN(TRIM(Y74))=0</formula>
    </cfRule>
  </conditionalFormatting>
  <conditionalFormatting sqref="D76">
    <cfRule type="containsBlanks" dxfId="68" priority="76">
      <formula>LEN(TRIM(D76))=0</formula>
    </cfRule>
  </conditionalFormatting>
  <conditionalFormatting sqref="D75">
    <cfRule type="containsBlanks" dxfId="67" priority="77">
      <formula>LEN(TRIM(D75))=0</formula>
    </cfRule>
  </conditionalFormatting>
  <conditionalFormatting sqref="D59:E59">
    <cfRule type="containsBlanks" dxfId="66" priority="66">
      <formula>LEN(TRIM(D59))=0</formula>
    </cfRule>
  </conditionalFormatting>
  <conditionalFormatting sqref="H63">
    <cfRule type="containsBlanks" dxfId="65" priority="67">
      <formula>LEN(TRIM(H63))=0</formula>
    </cfRule>
  </conditionalFormatting>
  <conditionalFormatting sqref="G73">
    <cfRule type="containsBlanks" dxfId="64" priority="79">
      <formula>LEN(TRIM(G73))=0</formula>
    </cfRule>
  </conditionalFormatting>
  <conditionalFormatting sqref="D73:E73">
    <cfRule type="containsBlanks" dxfId="63" priority="80">
      <formula>LEN(TRIM(D73))=0</formula>
    </cfRule>
  </conditionalFormatting>
  <conditionalFormatting sqref="D60">
    <cfRule type="containsBlanks" dxfId="62" priority="64">
      <formula>LEN(TRIM(D60))=0</formula>
    </cfRule>
  </conditionalFormatting>
  <conditionalFormatting sqref="D74">
    <cfRule type="containsBlanks" dxfId="61" priority="78">
      <formula>LEN(TRIM(D74))=0</formula>
    </cfRule>
  </conditionalFormatting>
  <conditionalFormatting sqref="F72">
    <cfRule type="containsBlanks" dxfId="60" priority="74">
      <formula>LEN(TRIM(F72))=0</formula>
    </cfRule>
  </conditionalFormatting>
  <conditionalFormatting sqref="F73">
    <cfRule type="containsBlanks" dxfId="59" priority="75">
      <formula>LEN(TRIM(F73))=0</formula>
    </cfRule>
  </conditionalFormatting>
  <conditionalFormatting sqref="F74">
    <cfRule type="containsBlanks" dxfId="58" priority="73">
      <formula>LEN(TRIM(F74))=0</formula>
    </cfRule>
  </conditionalFormatting>
  <conditionalFormatting sqref="F75">
    <cfRule type="containsBlanks" dxfId="57" priority="72">
      <formula>LEN(TRIM(F75))=0</formula>
    </cfRule>
  </conditionalFormatting>
  <conditionalFormatting sqref="F76">
    <cfRule type="containsBlanks" dxfId="56" priority="71">
      <formula>LEN(TRIM(F76))=0</formula>
    </cfRule>
  </conditionalFormatting>
  <conditionalFormatting sqref="H59">
    <cfRule type="containsBlanks" dxfId="55" priority="70">
      <formula>LEN(TRIM(H59))=0</formula>
    </cfRule>
  </conditionalFormatting>
  <conditionalFormatting sqref="H60">
    <cfRule type="containsBlanks" dxfId="54" priority="69">
      <formula>LEN(TRIM(H60))=0</formula>
    </cfRule>
  </conditionalFormatting>
  <conditionalFormatting sqref="H61">
    <cfRule type="containsBlanks" dxfId="53" priority="68">
      <formula>LEN(TRIM(H61))=0</formula>
    </cfRule>
  </conditionalFormatting>
  <conditionalFormatting sqref="D61">
    <cfRule type="containsBlanks" dxfId="52" priority="63">
      <formula>LEN(TRIM(D61))=0</formula>
    </cfRule>
  </conditionalFormatting>
  <conditionalFormatting sqref="G59">
    <cfRule type="containsBlanks" dxfId="51" priority="65">
      <formula>LEN(TRIM(G59))=0</formula>
    </cfRule>
  </conditionalFormatting>
  <conditionalFormatting sqref="D62">
    <cfRule type="containsBlanks" dxfId="50" priority="62">
      <formula>LEN(TRIM(D62))=0</formula>
    </cfRule>
  </conditionalFormatting>
  <conditionalFormatting sqref="F59">
    <cfRule type="containsBlanks" dxfId="49" priority="61">
      <formula>LEN(TRIM(F59))=0</formula>
    </cfRule>
  </conditionalFormatting>
  <conditionalFormatting sqref="F60">
    <cfRule type="containsBlanks" dxfId="48" priority="60">
      <formula>LEN(TRIM(F60))=0</formula>
    </cfRule>
  </conditionalFormatting>
  <conditionalFormatting sqref="F61">
    <cfRule type="containsBlanks" dxfId="47" priority="59">
      <formula>LEN(TRIM(F61))=0</formula>
    </cfRule>
  </conditionalFormatting>
  <conditionalFormatting sqref="F62">
    <cfRule type="containsBlanks" dxfId="46" priority="58">
      <formula>LEN(TRIM(F62))=0</formula>
    </cfRule>
  </conditionalFormatting>
  <conditionalFormatting sqref="Y67">
    <cfRule type="containsBlanks" dxfId="45" priority="56">
      <formula>LEN(TRIM(Y67))=0</formula>
    </cfRule>
  </conditionalFormatting>
  <conditionalFormatting sqref="Y66">
    <cfRule type="containsBlanks" dxfId="44" priority="57">
      <formula>LEN(TRIM(Y66))=0</formula>
    </cfRule>
  </conditionalFormatting>
  <conditionalFormatting sqref="H62">
    <cfRule type="containsBlanks" dxfId="43" priority="55">
      <formula>LEN(TRIM(H62))=0</formula>
    </cfRule>
  </conditionalFormatting>
  <conditionalFormatting sqref="H79">
    <cfRule type="containsBlanks" dxfId="42" priority="54">
      <formula>LEN(TRIM(H79))=0</formula>
    </cfRule>
  </conditionalFormatting>
  <conditionalFormatting sqref="H58">
    <cfRule type="containsBlanks" dxfId="41" priority="53">
      <formula>LEN(TRIM(H58))=0</formula>
    </cfRule>
  </conditionalFormatting>
  <conditionalFormatting sqref="J58">
    <cfRule type="containsBlanks" dxfId="40" priority="52">
      <formula>LEN(TRIM(J58))=0</formula>
    </cfRule>
  </conditionalFormatting>
  <conditionalFormatting sqref="Y58">
    <cfRule type="containsBlanks" dxfId="39" priority="51">
      <formula>LEN(TRIM(Y58))=0</formula>
    </cfRule>
  </conditionalFormatting>
  <conditionalFormatting sqref="D20:E20">
    <cfRule type="containsBlanks" dxfId="38" priority="49">
      <formula>LEN(TRIM(D20))=0</formula>
    </cfRule>
  </conditionalFormatting>
  <conditionalFormatting sqref="D19:E19 G21:G23 E21:E23 G19">
    <cfRule type="containsBlanks" dxfId="37" priority="47">
      <formula>LEN(TRIM(D19))=0</formula>
    </cfRule>
  </conditionalFormatting>
  <conditionalFormatting sqref="D21">
    <cfRule type="containsBlanks" dxfId="36" priority="46">
      <formula>LEN(TRIM(D21))=0</formula>
    </cfRule>
  </conditionalFormatting>
  <conditionalFormatting sqref="F19">
    <cfRule type="containsBlanks" dxfId="35" priority="41">
      <formula>LEN(TRIM(F19))=0</formula>
    </cfRule>
  </conditionalFormatting>
  <conditionalFormatting sqref="F22">
    <cfRule type="containsBlanks" dxfId="34" priority="39">
      <formula>LEN(TRIM(F22))=0</formula>
    </cfRule>
  </conditionalFormatting>
  <conditionalFormatting sqref="F20">
    <cfRule type="containsBlanks" dxfId="33" priority="42">
      <formula>LEN(TRIM(F20))=0</formula>
    </cfRule>
  </conditionalFormatting>
  <conditionalFormatting sqref="F23">
    <cfRule type="containsBlanks" dxfId="32" priority="38">
      <formula>LEN(TRIM(F23))=0</formula>
    </cfRule>
  </conditionalFormatting>
  <conditionalFormatting sqref="F21">
    <cfRule type="containsBlanks" dxfId="31" priority="40">
      <formula>LEN(TRIM(F21))=0</formula>
    </cfRule>
  </conditionalFormatting>
  <conditionalFormatting sqref="D24:E25 G24:G25">
    <cfRule type="containsBlanks" dxfId="30" priority="50">
      <formula>LEN(TRIM(D24))=0</formula>
    </cfRule>
  </conditionalFormatting>
  <conditionalFormatting sqref="G20">
    <cfRule type="containsBlanks" dxfId="29" priority="48">
      <formula>LEN(TRIM(G20))=0</formula>
    </cfRule>
  </conditionalFormatting>
  <conditionalFormatting sqref="D22">
    <cfRule type="containsBlanks" dxfId="28" priority="45">
      <formula>LEN(TRIM(D22))=0</formula>
    </cfRule>
  </conditionalFormatting>
  <conditionalFormatting sqref="D23">
    <cfRule type="containsBlanks" dxfId="27" priority="44">
      <formula>LEN(TRIM(D23))=0</formula>
    </cfRule>
  </conditionalFormatting>
  <conditionalFormatting sqref="F24:F25">
    <cfRule type="containsBlanks" dxfId="26" priority="43">
      <formula>LEN(TRIM(F24))=0</formula>
    </cfRule>
  </conditionalFormatting>
  <conditionalFormatting sqref="D66:E66">
    <cfRule type="containsBlanks" dxfId="25" priority="25">
      <formula>LEN(TRIM(D66))=0</formula>
    </cfRule>
  </conditionalFormatting>
  <conditionalFormatting sqref="D65:E65 G67:G69 E67:E69 G65">
    <cfRule type="containsBlanks" dxfId="24" priority="23">
      <formula>LEN(TRIM(D65))=0</formula>
    </cfRule>
  </conditionalFormatting>
  <conditionalFormatting sqref="D67">
    <cfRule type="containsBlanks" dxfId="23" priority="22">
      <formula>LEN(TRIM(D67))=0</formula>
    </cfRule>
  </conditionalFormatting>
  <conditionalFormatting sqref="F65">
    <cfRule type="containsBlanks" dxfId="22" priority="17">
      <formula>LEN(TRIM(F65))=0</formula>
    </cfRule>
  </conditionalFormatting>
  <conditionalFormatting sqref="F68">
    <cfRule type="containsBlanks" dxfId="21" priority="15">
      <formula>LEN(TRIM(F68))=0</formula>
    </cfRule>
  </conditionalFormatting>
  <conditionalFormatting sqref="F66">
    <cfRule type="containsBlanks" dxfId="20" priority="18">
      <formula>LEN(TRIM(F66))=0</formula>
    </cfRule>
  </conditionalFormatting>
  <conditionalFormatting sqref="F69">
    <cfRule type="containsBlanks" dxfId="19" priority="14">
      <formula>LEN(TRIM(F69))=0</formula>
    </cfRule>
  </conditionalFormatting>
  <conditionalFormatting sqref="F67">
    <cfRule type="containsBlanks" dxfId="18" priority="16">
      <formula>LEN(TRIM(F67))=0</formula>
    </cfRule>
  </conditionalFormatting>
  <conditionalFormatting sqref="D70:E71 G70:G71">
    <cfRule type="containsBlanks" dxfId="17" priority="26">
      <formula>LEN(TRIM(D70))=0</formula>
    </cfRule>
  </conditionalFormatting>
  <conditionalFormatting sqref="G66">
    <cfRule type="containsBlanks" dxfId="16" priority="24">
      <formula>LEN(TRIM(G66))=0</formula>
    </cfRule>
  </conditionalFormatting>
  <conditionalFormatting sqref="D68">
    <cfRule type="containsBlanks" dxfId="15" priority="21">
      <formula>LEN(TRIM(D68))=0</formula>
    </cfRule>
  </conditionalFormatting>
  <conditionalFormatting sqref="D69">
    <cfRule type="containsBlanks" dxfId="14" priority="20">
      <formula>LEN(TRIM(D69))=0</formula>
    </cfRule>
  </conditionalFormatting>
  <conditionalFormatting sqref="F70:F71">
    <cfRule type="containsBlanks" dxfId="13" priority="19">
      <formula>LEN(TRIM(F70))=0</formula>
    </cfRule>
  </conditionalFormatting>
  <conditionalFormatting sqref="D44:G45">
    <cfRule type="containsBlanks" dxfId="12" priority="13">
      <formula>LEN(TRIM(D44))=0</formula>
    </cfRule>
  </conditionalFormatting>
  <conditionalFormatting sqref="D39:G39 G41:G43 E41:E43">
    <cfRule type="containsBlanks" dxfId="11" priority="10">
      <formula>LEN(TRIM(D39))=0</formula>
    </cfRule>
  </conditionalFormatting>
  <conditionalFormatting sqref="G40">
    <cfRule type="containsBlanks" dxfId="10" priority="11">
      <formula>LEN(TRIM(G40))=0</formula>
    </cfRule>
  </conditionalFormatting>
  <conditionalFormatting sqref="D40:E40">
    <cfRule type="containsBlanks" dxfId="9" priority="12">
      <formula>LEN(TRIM(D40))=0</formula>
    </cfRule>
  </conditionalFormatting>
  <conditionalFormatting sqref="F40">
    <cfRule type="containsBlanks" dxfId="8" priority="9">
      <formula>LEN(TRIM(F40))=0</formula>
    </cfRule>
  </conditionalFormatting>
  <conditionalFormatting sqref="F41">
    <cfRule type="containsBlanks" dxfId="7" priority="8">
      <formula>LEN(TRIM(F41))=0</formula>
    </cfRule>
  </conditionalFormatting>
  <conditionalFormatting sqref="D41">
    <cfRule type="containsBlanks" dxfId="6" priority="7">
      <formula>LEN(TRIM(D41))=0</formula>
    </cfRule>
  </conditionalFormatting>
  <conditionalFormatting sqref="D42">
    <cfRule type="containsBlanks" dxfId="5" priority="6">
      <formula>LEN(TRIM(D42))=0</formula>
    </cfRule>
  </conditionalFormatting>
  <conditionalFormatting sqref="F42">
    <cfRule type="containsBlanks" dxfId="4" priority="5">
      <formula>LEN(TRIM(F42))=0</formula>
    </cfRule>
  </conditionalFormatting>
  <conditionalFormatting sqref="F43">
    <cfRule type="containsBlanks" dxfId="3" priority="4">
      <formula>LEN(TRIM(F43))=0</formula>
    </cfRule>
  </conditionalFormatting>
  <conditionalFormatting sqref="D43">
    <cfRule type="containsBlanks" dxfId="2" priority="3">
      <formula>LEN(TRIM(D43))=0</formula>
    </cfRule>
  </conditionalFormatting>
  <conditionalFormatting sqref="A54">
    <cfRule type="containsBlanks" dxfId="1" priority="2">
      <formula>LEN(TRIM(A54))=0</formula>
    </cfRule>
  </conditionalFormatting>
  <conditionalFormatting sqref="A42">
    <cfRule type="containsBlanks" dxfId="0" priority="1">
      <formula>LEN(TRIM(A42))=0</formula>
    </cfRule>
  </conditionalFormatting>
  <dataValidations count="1">
    <dataValidation type="list" allowBlank="1" showInputMessage="1" showErrorMessage="1" sqref="A8:A82" xr:uid="{00000000-0002-0000-0100-000000000000}">
      <formula1>$A$93:$A$198</formula1>
    </dataValidation>
  </dataValidations>
  <hyperlinks>
    <hyperlink ref="H87" r:id="rId1" display="nhk01@nohhi.com.hk" xr:uid="{00000000-0004-0000-0100-000000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2"/>
  <headerFooter alignWithMargins="0">
    <oddFooter>&amp;CPage &amp;P of &amp;N page(s)</oddFooter>
  </headerFooter>
  <rowBreaks count="2" manualBreakCount="2">
    <brk id="64" max="25" man="1"/>
    <brk id="89" max="2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6"/>
  <sheetViews>
    <sheetView workbookViewId="0">
      <selection activeCell="Z5" sqref="Z5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38" t="s">
        <v>361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>
      <c r="A2" s="439" t="s">
        <v>362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21">
      <c r="A3" s="440" t="s">
        <v>490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</row>
    <row r="4" spans="1:21">
      <c r="A4" s="314"/>
      <c r="B4" s="315"/>
      <c r="C4" s="315"/>
      <c r="D4" s="315"/>
      <c r="E4" s="315"/>
      <c r="F4" s="315"/>
      <c r="G4" s="316"/>
      <c r="H4" s="314"/>
      <c r="I4" s="315"/>
      <c r="J4" s="315"/>
      <c r="K4" s="315"/>
      <c r="L4" s="315"/>
      <c r="M4" s="315"/>
      <c r="N4" s="316"/>
      <c r="O4" s="314"/>
      <c r="P4" s="315"/>
      <c r="Q4" s="315"/>
      <c r="R4" s="315"/>
      <c r="S4" s="315"/>
      <c r="T4" s="315"/>
      <c r="U4" s="316"/>
    </row>
    <row r="5" spans="1:21">
      <c r="A5" s="317"/>
      <c r="B5" s="318"/>
      <c r="C5" s="318"/>
      <c r="D5" s="318"/>
      <c r="E5" s="318"/>
      <c r="F5" s="318"/>
      <c r="G5" s="319"/>
      <c r="H5" s="317"/>
      <c r="I5" s="318"/>
      <c r="J5" s="318"/>
      <c r="K5" s="318"/>
      <c r="L5" s="318"/>
      <c r="M5" s="318"/>
      <c r="N5" s="319"/>
      <c r="O5" s="317"/>
      <c r="P5" s="318"/>
      <c r="Q5" s="318"/>
      <c r="R5" s="318"/>
      <c r="S5" s="318"/>
      <c r="T5" s="318"/>
      <c r="U5" s="319"/>
    </row>
    <row r="6" spans="1:21" ht="18.75">
      <c r="A6" s="441" t="s">
        <v>427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</row>
    <row r="7" spans="1:21">
      <c r="A7" s="320"/>
      <c r="B7" s="318" t="s">
        <v>428</v>
      </c>
      <c r="C7" s="318"/>
      <c r="D7" s="318"/>
      <c r="E7" s="321"/>
      <c r="F7" s="318"/>
      <c r="G7" s="319"/>
      <c r="H7" s="322"/>
      <c r="I7" s="318" t="s">
        <v>429</v>
      </c>
      <c r="J7" s="318"/>
      <c r="K7" s="319"/>
      <c r="L7" s="317"/>
      <c r="M7" s="318"/>
      <c r="N7" s="319"/>
      <c r="O7" s="323"/>
      <c r="P7" s="318" t="s">
        <v>430</v>
      </c>
      <c r="Q7" s="318"/>
      <c r="R7" s="318"/>
      <c r="S7" s="318"/>
      <c r="T7" s="318"/>
      <c r="U7" s="319"/>
    </row>
    <row r="8" spans="1:21">
      <c r="A8" s="442" t="s">
        <v>431</v>
      </c>
      <c r="B8" s="442"/>
      <c r="C8" s="442"/>
      <c r="D8" s="442"/>
      <c r="E8" s="442"/>
      <c r="F8" s="442"/>
      <c r="G8" s="442"/>
      <c r="H8" s="442" t="s">
        <v>432</v>
      </c>
      <c r="I8" s="442"/>
      <c r="J8" s="442"/>
      <c r="K8" s="442"/>
      <c r="L8" s="442"/>
      <c r="M8" s="442"/>
      <c r="N8" s="442"/>
      <c r="O8" s="442" t="s">
        <v>433</v>
      </c>
      <c r="P8" s="442"/>
      <c r="Q8" s="442"/>
      <c r="R8" s="442"/>
      <c r="S8" s="442"/>
      <c r="T8" s="442"/>
      <c r="U8" s="442"/>
    </row>
    <row r="9" spans="1:21">
      <c r="A9" s="324" t="s">
        <v>363</v>
      </c>
      <c r="B9" s="325" t="s">
        <v>364</v>
      </c>
      <c r="C9" s="325" t="s">
        <v>365</v>
      </c>
      <c r="D9" s="325" t="s">
        <v>366</v>
      </c>
      <c r="E9" s="325" t="s">
        <v>367</v>
      </c>
      <c r="F9" s="325" t="s">
        <v>368</v>
      </c>
      <c r="G9" s="326" t="s">
        <v>369</v>
      </c>
      <c r="H9" s="327" t="s">
        <v>363</v>
      </c>
      <c r="I9" s="325" t="s">
        <v>364</v>
      </c>
      <c r="J9" s="325" t="s">
        <v>365</v>
      </c>
      <c r="K9" s="325" t="s">
        <v>366</v>
      </c>
      <c r="L9" s="325" t="s">
        <v>367</v>
      </c>
      <c r="M9" s="325" t="s">
        <v>368</v>
      </c>
      <c r="N9" s="326" t="s">
        <v>369</v>
      </c>
      <c r="O9" s="327" t="s">
        <v>363</v>
      </c>
      <c r="P9" s="325" t="s">
        <v>364</v>
      </c>
      <c r="Q9" s="325" t="s">
        <v>365</v>
      </c>
      <c r="R9" s="325" t="s">
        <v>366</v>
      </c>
      <c r="S9" s="325" t="s">
        <v>367</v>
      </c>
      <c r="T9" s="325" t="s">
        <v>368</v>
      </c>
      <c r="U9" s="326" t="s">
        <v>369</v>
      </c>
    </row>
    <row r="10" spans="1:21">
      <c r="A10" s="328"/>
      <c r="B10" s="329">
        <v>1</v>
      </c>
      <c r="C10" s="330">
        <v>2</v>
      </c>
      <c r="D10" s="330">
        <v>3</v>
      </c>
      <c r="E10" s="330">
        <v>4</v>
      </c>
      <c r="F10" s="331">
        <v>5</v>
      </c>
      <c r="G10" s="332">
        <v>6</v>
      </c>
      <c r="H10" s="333"/>
      <c r="I10" s="331"/>
      <c r="J10" s="331"/>
      <c r="K10" s="331"/>
      <c r="L10" s="331">
        <v>1</v>
      </c>
      <c r="M10" s="331">
        <v>2</v>
      </c>
      <c r="N10" s="332">
        <v>3</v>
      </c>
      <c r="O10" s="333"/>
      <c r="P10" s="331"/>
      <c r="Q10" s="331"/>
      <c r="R10" s="331"/>
      <c r="S10" s="331">
        <v>1</v>
      </c>
      <c r="T10" s="331">
        <v>2</v>
      </c>
      <c r="U10" s="332">
        <v>3</v>
      </c>
    </row>
    <row r="11" spans="1:21">
      <c r="A11" s="333">
        <v>7</v>
      </c>
      <c r="B11" s="330">
        <v>8</v>
      </c>
      <c r="C11" s="331">
        <v>9</v>
      </c>
      <c r="D11" s="331">
        <v>10</v>
      </c>
      <c r="E11" s="331">
        <v>11</v>
      </c>
      <c r="F11" s="331">
        <v>12</v>
      </c>
      <c r="G11" s="332">
        <v>13</v>
      </c>
      <c r="H11" s="333">
        <v>4</v>
      </c>
      <c r="I11" s="331">
        <v>5</v>
      </c>
      <c r="J11" s="331">
        <v>6</v>
      </c>
      <c r="K11" s="331">
        <v>7</v>
      </c>
      <c r="L11" s="331">
        <v>8</v>
      </c>
      <c r="M11" s="331">
        <v>9</v>
      </c>
      <c r="N11" s="332">
        <v>10</v>
      </c>
      <c r="O11" s="333">
        <v>4</v>
      </c>
      <c r="P11" s="331">
        <v>5</v>
      </c>
      <c r="Q11" s="331">
        <v>6</v>
      </c>
      <c r="R11" s="331">
        <v>7</v>
      </c>
      <c r="S11" s="331">
        <v>8</v>
      </c>
      <c r="T11" s="331">
        <v>9</v>
      </c>
      <c r="U11" s="332">
        <v>10</v>
      </c>
    </row>
    <row r="12" spans="1:21">
      <c r="A12" s="333">
        <v>14</v>
      </c>
      <c r="B12" s="331">
        <v>15</v>
      </c>
      <c r="C12" s="331">
        <v>16</v>
      </c>
      <c r="D12" s="331">
        <v>17</v>
      </c>
      <c r="E12" s="331">
        <v>18</v>
      </c>
      <c r="F12" s="331">
        <v>19</v>
      </c>
      <c r="G12" s="332">
        <v>20</v>
      </c>
      <c r="H12" s="334">
        <v>11</v>
      </c>
      <c r="I12" s="330">
        <v>12</v>
      </c>
      <c r="J12" s="331">
        <v>13</v>
      </c>
      <c r="K12" s="331">
        <v>14</v>
      </c>
      <c r="L12" s="331">
        <v>15</v>
      </c>
      <c r="M12" s="335">
        <v>16</v>
      </c>
      <c r="N12" s="336">
        <v>17</v>
      </c>
      <c r="O12" s="333">
        <v>11</v>
      </c>
      <c r="P12" s="331">
        <v>12</v>
      </c>
      <c r="Q12" s="331">
        <v>13</v>
      </c>
      <c r="R12" s="331">
        <v>14</v>
      </c>
      <c r="S12" s="331">
        <v>15</v>
      </c>
      <c r="T12" s="331">
        <v>16</v>
      </c>
      <c r="U12" s="332">
        <v>17</v>
      </c>
    </row>
    <row r="13" spans="1:21">
      <c r="A13" s="333">
        <v>21</v>
      </c>
      <c r="B13" s="331">
        <v>22</v>
      </c>
      <c r="C13" s="331">
        <v>23</v>
      </c>
      <c r="D13" s="331">
        <v>24</v>
      </c>
      <c r="E13" s="331">
        <v>25</v>
      </c>
      <c r="F13" s="331">
        <v>26</v>
      </c>
      <c r="G13" s="332">
        <v>27</v>
      </c>
      <c r="H13" s="335">
        <v>18</v>
      </c>
      <c r="I13" s="335">
        <v>19</v>
      </c>
      <c r="J13" s="331">
        <v>20</v>
      </c>
      <c r="K13" s="331">
        <v>21</v>
      </c>
      <c r="L13" s="331">
        <v>22</v>
      </c>
      <c r="M13" s="331">
        <v>23</v>
      </c>
      <c r="N13" s="332">
        <v>24</v>
      </c>
      <c r="O13" s="333">
        <v>18</v>
      </c>
      <c r="P13" s="331">
        <v>19</v>
      </c>
      <c r="Q13" s="331">
        <v>20</v>
      </c>
      <c r="R13" s="330">
        <v>21</v>
      </c>
      <c r="S13" s="331">
        <v>22</v>
      </c>
      <c r="T13" s="331">
        <v>23</v>
      </c>
      <c r="U13" s="332">
        <v>24</v>
      </c>
    </row>
    <row r="14" spans="1:21">
      <c r="A14" s="333">
        <v>28</v>
      </c>
      <c r="B14" s="331">
        <v>29</v>
      </c>
      <c r="C14" s="331">
        <v>30</v>
      </c>
      <c r="D14" s="331">
        <v>31</v>
      </c>
      <c r="E14" s="331"/>
      <c r="F14" s="331"/>
      <c r="G14" s="332"/>
      <c r="H14" s="333">
        <v>25</v>
      </c>
      <c r="I14" s="331">
        <v>26</v>
      </c>
      <c r="J14" s="331">
        <v>27</v>
      </c>
      <c r="K14" s="331">
        <v>28</v>
      </c>
      <c r="L14" s="331"/>
      <c r="M14" s="331"/>
      <c r="N14" s="332"/>
      <c r="O14" s="333">
        <v>25</v>
      </c>
      <c r="P14" s="331">
        <v>26</v>
      </c>
      <c r="Q14" s="331">
        <v>27</v>
      </c>
      <c r="R14" s="331">
        <v>28</v>
      </c>
      <c r="S14" s="331">
        <v>29</v>
      </c>
      <c r="T14" s="335">
        <v>30</v>
      </c>
      <c r="U14" s="336">
        <v>31</v>
      </c>
    </row>
    <row r="15" spans="1:21">
      <c r="A15" s="331"/>
      <c r="B15" s="331"/>
      <c r="C15" s="331"/>
      <c r="D15" s="331"/>
      <c r="E15" s="331"/>
      <c r="F15" s="331"/>
      <c r="G15" s="332"/>
      <c r="H15" s="333"/>
      <c r="I15" s="331"/>
      <c r="J15" s="331"/>
      <c r="K15" s="331"/>
      <c r="L15" s="331"/>
      <c r="M15" s="331"/>
      <c r="N15" s="332"/>
      <c r="O15" s="333"/>
      <c r="P15" s="331"/>
      <c r="Q15" s="331"/>
      <c r="R15" s="331"/>
      <c r="S15" s="331"/>
      <c r="T15" s="331"/>
      <c r="U15" s="332"/>
    </row>
    <row r="16" spans="1:21">
      <c r="A16" s="443" t="s">
        <v>370</v>
      </c>
      <c r="B16" s="444"/>
      <c r="C16" s="444"/>
      <c r="D16" s="444"/>
      <c r="E16" s="337" t="s">
        <v>434</v>
      </c>
      <c r="F16" s="337" t="s">
        <v>435</v>
      </c>
      <c r="G16" s="338" t="s">
        <v>436</v>
      </c>
      <c r="H16" s="443" t="s">
        <v>437</v>
      </c>
      <c r="I16" s="445"/>
      <c r="J16" s="445"/>
      <c r="K16" s="445"/>
      <c r="L16" s="339" t="s">
        <v>438</v>
      </c>
      <c r="M16" s="337"/>
      <c r="N16" s="338"/>
      <c r="O16" s="446" t="s">
        <v>439</v>
      </c>
      <c r="P16" s="444"/>
      <c r="Q16" s="444"/>
      <c r="R16" s="444"/>
      <c r="S16" s="337" t="s">
        <v>440</v>
      </c>
      <c r="T16" s="337"/>
      <c r="U16" s="340"/>
    </row>
    <row r="17" spans="1:21">
      <c r="A17" s="447" t="s">
        <v>441</v>
      </c>
      <c r="B17" s="448"/>
      <c r="C17" s="448"/>
      <c r="D17" s="448"/>
      <c r="E17" s="339" t="s">
        <v>442</v>
      </c>
      <c r="F17" s="339"/>
      <c r="G17" s="341"/>
      <c r="H17" s="447" t="s">
        <v>443</v>
      </c>
      <c r="I17" s="448"/>
      <c r="J17" s="448"/>
      <c r="K17" s="448"/>
      <c r="L17" s="339" t="s">
        <v>444</v>
      </c>
      <c r="M17" s="339"/>
      <c r="N17" s="341"/>
      <c r="O17" s="447" t="s">
        <v>445</v>
      </c>
      <c r="P17" s="448"/>
      <c r="Q17" s="448"/>
      <c r="R17" s="448"/>
      <c r="S17" s="339" t="s">
        <v>446</v>
      </c>
      <c r="T17" s="339" t="s">
        <v>435</v>
      </c>
      <c r="U17" s="342" t="s">
        <v>447</v>
      </c>
    </row>
    <row r="18" spans="1:21">
      <c r="A18" s="447"/>
      <c r="B18" s="448"/>
      <c r="C18" s="448"/>
      <c r="D18" s="448"/>
      <c r="E18" s="339"/>
      <c r="F18" s="339"/>
      <c r="G18" s="341"/>
      <c r="H18" s="447" t="s">
        <v>448</v>
      </c>
      <c r="I18" s="448"/>
      <c r="J18" s="448"/>
      <c r="K18" s="448"/>
      <c r="L18" s="339" t="s">
        <v>449</v>
      </c>
      <c r="M18" s="339" t="s">
        <v>435</v>
      </c>
      <c r="N18" s="341" t="s">
        <v>450</v>
      </c>
      <c r="O18" s="447"/>
      <c r="P18" s="448"/>
      <c r="Q18" s="448"/>
      <c r="R18" s="448"/>
      <c r="S18" s="339"/>
      <c r="T18" s="339"/>
      <c r="U18" s="343"/>
    </row>
    <row r="19" spans="1:21">
      <c r="A19" s="447"/>
      <c r="B19" s="448"/>
      <c r="C19" s="448"/>
      <c r="D19" s="448"/>
      <c r="E19" s="339"/>
      <c r="F19" s="339"/>
      <c r="G19" s="341"/>
      <c r="H19" s="447"/>
      <c r="I19" s="448"/>
      <c r="J19" s="448"/>
      <c r="K19" s="448"/>
      <c r="L19" s="339"/>
      <c r="M19" s="339"/>
      <c r="N19" s="341"/>
      <c r="O19" s="447"/>
      <c r="P19" s="448"/>
      <c r="Q19" s="448"/>
      <c r="R19" s="448"/>
      <c r="S19" s="339"/>
      <c r="T19" s="339"/>
      <c r="U19" s="343"/>
    </row>
    <row r="20" spans="1:21">
      <c r="A20" s="449" t="s">
        <v>451</v>
      </c>
      <c r="B20" s="449"/>
      <c r="C20" s="449"/>
      <c r="D20" s="449"/>
      <c r="E20" s="449"/>
      <c r="F20" s="449"/>
      <c r="G20" s="449"/>
      <c r="H20" s="449" t="s">
        <v>452</v>
      </c>
      <c r="I20" s="449"/>
      <c r="J20" s="449"/>
      <c r="K20" s="449"/>
      <c r="L20" s="449"/>
      <c r="M20" s="449"/>
      <c r="N20" s="449"/>
      <c r="O20" s="449" t="s">
        <v>453</v>
      </c>
      <c r="P20" s="449"/>
      <c r="Q20" s="449"/>
      <c r="R20" s="449"/>
      <c r="S20" s="449"/>
      <c r="T20" s="449"/>
      <c r="U20" s="449"/>
    </row>
    <row r="21" spans="1:21">
      <c r="A21" s="333" t="s">
        <v>363</v>
      </c>
      <c r="B21" s="344" t="s">
        <v>364</v>
      </c>
      <c r="C21" s="344" t="s">
        <v>365</v>
      </c>
      <c r="D21" s="344" t="s">
        <v>366</v>
      </c>
      <c r="E21" s="344" t="s">
        <v>367</v>
      </c>
      <c r="F21" s="344" t="s">
        <v>368</v>
      </c>
      <c r="G21" s="332" t="s">
        <v>369</v>
      </c>
      <c r="H21" s="333" t="s">
        <v>363</v>
      </c>
      <c r="I21" s="344" t="s">
        <v>364</v>
      </c>
      <c r="J21" s="344" t="s">
        <v>365</v>
      </c>
      <c r="K21" s="344" t="s">
        <v>366</v>
      </c>
      <c r="L21" s="344" t="s">
        <v>367</v>
      </c>
      <c r="M21" s="344" t="s">
        <v>368</v>
      </c>
      <c r="N21" s="332" t="s">
        <v>369</v>
      </c>
      <c r="O21" s="333" t="s">
        <v>363</v>
      </c>
      <c r="P21" s="344" t="s">
        <v>364</v>
      </c>
      <c r="Q21" s="344" t="s">
        <v>365</v>
      </c>
      <c r="R21" s="344" t="s">
        <v>366</v>
      </c>
      <c r="S21" s="344" t="s">
        <v>367</v>
      </c>
      <c r="T21" s="344" t="s">
        <v>368</v>
      </c>
      <c r="U21" s="332" t="s">
        <v>369</v>
      </c>
    </row>
    <row r="22" spans="1:21">
      <c r="A22" s="333">
        <v>1</v>
      </c>
      <c r="B22" s="335">
        <v>2</v>
      </c>
      <c r="C22" s="331">
        <v>3</v>
      </c>
      <c r="D22" s="331">
        <v>4</v>
      </c>
      <c r="E22" s="335">
        <v>5</v>
      </c>
      <c r="F22" s="331">
        <v>6</v>
      </c>
      <c r="G22" s="332">
        <v>7</v>
      </c>
      <c r="H22" s="333"/>
      <c r="I22" s="331"/>
      <c r="J22" s="335">
        <v>1</v>
      </c>
      <c r="K22" s="331">
        <v>2</v>
      </c>
      <c r="L22" s="330">
        <v>3</v>
      </c>
      <c r="M22" s="330">
        <v>4</v>
      </c>
      <c r="N22" s="345">
        <v>5</v>
      </c>
      <c r="O22" s="333"/>
      <c r="P22" s="331"/>
      <c r="Q22" s="331"/>
      <c r="R22" s="331"/>
      <c r="S22" s="331"/>
      <c r="T22" s="331">
        <v>1</v>
      </c>
      <c r="U22" s="332">
        <v>2</v>
      </c>
    </row>
    <row r="23" spans="1:21">
      <c r="A23" s="333">
        <v>8</v>
      </c>
      <c r="B23" s="331">
        <v>9</v>
      </c>
      <c r="C23" s="331">
        <v>10</v>
      </c>
      <c r="D23" s="331">
        <v>11</v>
      </c>
      <c r="E23" s="331">
        <v>12</v>
      </c>
      <c r="F23" s="331">
        <v>13</v>
      </c>
      <c r="G23" s="332">
        <v>14</v>
      </c>
      <c r="H23" s="333">
        <v>6</v>
      </c>
      <c r="I23" s="331">
        <v>7</v>
      </c>
      <c r="J23" s="331">
        <v>8</v>
      </c>
      <c r="K23" s="331">
        <v>9</v>
      </c>
      <c r="L23" s="331">
        <v>10</v>
      </c>
      <c r="M23" s="331">
        <v>11</v>
      </c>
      <c r="N23" s="332">
        <v>12</v>
      </c>
      <c r="O23" s="333">
        <v>3</v>
      </c>
      <c r="P23" s="331">
        <v>4</v>
      </c>
      <c r="Q23" s="331">
        <v>5</v>
      </c>
      <c r="R23" s="331">
        <v>6</v>
      </c>
      <c r="S23" s="331">
        <v>7</v>
      </c>
      <c r="T23" s="331">
        <v>8</v>
      </c>
      <c r="U23" s="332">
        <v>9</v>
      </c>
    </row>
    <row r="24" spans="1:21">
      <c r="A24" s="333">
        <v>15</v>
      </c>
      <c r="B24" s="331">
        <v>16</v>
      </c>
      <c r="C24" s="331">
        <v>17</v>
      </c>
      <c r="D24" s="331">
        <v>18</v>
      </c>
      <c r="E24" s="331">
        <v>19</v>
      </c>
      <c r="F24" s="331">
        <v>20</v>
      </c>
      <c r="G24" s="332">
        <v>21</v>
      </c>
      <c r="H24" s="333">
        <v>13</v>
      </c>
      <c r="I24" s="331">
        <v>14</v>
      </c>
      <c r="J24" s="331">
        <v>15</v>
      </c>
      <c r="K24" s="331">
        <v>16</v>
      </c>
      <c r="L24" s="331">
        <v>17</v>
      </c>
      <c r="M24" s="331">
        <v>18</v>
      </c>
      <c r="N24" s="332">
        <v>19</v>
      </c>
      <c r="O24" s="333">
        <v>10</v>
      </c>
      <c r="P24" s="331">
        <v>11</v>
      </c>
      <c r="Q24" s="331">
        <v>12</v>
      </c>
      <c r="R24" s="331">
        <v>13</v>
      </c>
      <c r="S24" s="331">
        <v>14</v>
      </c>
      <c r="T24" s="331">
        <v>15</v>
      </c>
      <c r="U24" s="332">
        <v>16</v>
      </c>
    </row>
    <row r="25" spans="1:21">
      <c r="A25" s="333">
        <v>22</v>
      </c>
      <c r="B25" s="331">
        <v>23</v>
      </c>
      <c r="C25" s="331">
        <v>24</v>
      </c>
      <c r="D25" s="331">
        <v>25</v>
      </c>
      <c r="E25" s="331">
        <v>26</v>
      </c>
      <c r="F25" s="331">
        <v>27</v>
      </c>
      <c r="G25" s="332">
        <v>28</v>
      </c>
      <c r="H25" s="333">
        <v>20</v>
      </c>
      <c r="I25" s="331">
        <v>21</v>
      </c>
      <c r="J25" s="335">
        <v>22</v>
      </c>
      <c r="K25" s="331">
        <v>23</v>
      </c>
      <c r="L25" s="331">
        <v>24</v>
      </c>
      <c r="M25" s="331">
        <v>25</v>
      </c>
      <c r="N25" s="332">
        <v>26</v>
      </c>
      <c r="O25" s="333">
        <v>17</v>
      </c>
      <c r="P25" s="335">
        <v>18</v>
      </c>
      <c r="Q25" s="331">
        <v>19</v>
      </c>
      <c r="R25" s="331">
        <v>20</v>
      </c>
      <c r="S25" s="331">
        <v>21</v>
      </c>
      <c r="T25" s="331">
        <v>22</v>
      </c>
      <c r="U25" s="332">
        <v>23</v>
      </c>
    </row>
    <row r="26" spans="1:21">
      <c r="A26" s="334">
        <v>29</v>
      </c>
      <c r="B26" s="330">
        <v>30</v>
      </c>
      <c r="C26" s="331"/>
      <c r="D26" s="331"/>
      <c r="E26" s="331"/>
      <c r="F26" s="331"/>
      <c r="G26" s="332"/>
      <c r="H26" s="333">
        <v>27</v>
      </c>
      <c r="I26" s="331">
        <v>28</v>
      </c>
      <c r="J26" s="331">
        <v>29</v>
      </c>
      <c r="K26" s="331">
        <v>30</v>
      </c>
      <c r="L26" s="331">
        <v>31</v>
      </c>
      <c r="M26" s="331"/>
      <c r="N26" s="332"/>
      <c r="O26" s="333">
        <v>24</v>
      </c>
      <c r="P26" s="331">
        <v>25</v>
      </c>
      <c r="Q26" s="331">
        <v>26</v>
      </c>
      <c r="R26" s="331">
        <v>27</v>
      </c>
      <c r="S26" s="331">
        <v>28</v>
      </c>
      <c r="T26" s="331">
        <v>29</v>
      </c>
      <c r="U26" s="332">
        <v>30</v>
      </c>
    </row>
    <row r="27" spans="1:21">
      <c r="A27" s="333"/>
      <c r="B27" s="331"/>
      <c r="C27" s="331"/>
      <c r="D27" s="331"/>
      <c r="E27" s="331"/>
      <c r="F27" s="331"/>
      <c r="G27" s="332"/>
      <c r="H27" s="333"/>
      <c r="I27" s="331"/>
      <c r="J27" s="331"/>
      <c r="K27" s="331"/>
      <c r="L27" s="331"/>
      <c r="M27" s="331"/>
      <c r="N27" s="332"/>
      <c r="O27" s="333"/>
      <c r="P27" s="331"/>
      <c r="Q27" s="331"/>
      <c r="R27" s="331"/>
      <c r="S27" s="331"/>
      <c r="T27" s="331"/>
      <c r="U27" s="332"/>
    </row>
    <row r="28" spans="1:21">
      <c r="A28" s="443" t="s">
        <v>454</v>
      </c>
      <c r="B28" s="444"/>
      <c r="C28" s="444"/>
      <c r="D28" s="444"/>
      <c r="E28" s="346" t="s">
        <v>455</v>
      </c>
      <c r="F28" s="337"/>
      <c r="G28" s="338"/>
      <c r="H28" s="443" t="s">
        <v>371</v>
      </c>
      <c r="I28" s="444"/>
      <c r="J28" s="444"/>
      <c r="K28" s="444"/>
      <c r="L28" s="337" t="s">
        <v>434</v>
      </c>
      <c r="M28" s="337"/>
      <c r="N28" s="338"/>
      <c r="O28" s="446" t="s">
        <v>456</v>
      </c>
      <c r="P28" s="444"/>
      <c r="Q28" s="444"/>
      <c r="R28" s="444"/>
      <c r="S28" s="337" t="s">
        <v>457</v>
      </c>
      <c r="T28" s="337"/>
      <c r="U28" s="340"/>
    </row>
    <row r="29" spans="1:21">
      <c r="A29" s="347" t="s">
        <v>458</v>
      </c>
      <c r="B29" s="348"/>
      <c r="C29" s="348"/>
      <c r="D29" s="348"/>
      <c r="E29" s="339" t="s">
        <v>459</v>
      </c>
      <c r="F29" s="339"/>
      <c r="G29" s="341"/>
      <c r="H29" s="347" t="s">
        <v>491</v>
      </c>
      <c r="I29" s="349"/>
      <c r="J29" s="349"/>
      <c r="K29" s="349"/>
      <c r="L29" s="339" t="s">
        <v>460</v>
      </c>
      <c r="M29" s="339"/>
      <c r="N29" s="341"/>
      <c r="O29" s="347"/>
      <c r="P29" s="349"/>
      <c r="Q29" s="349"/>
      <c r="R29" s="349"/>
      <c r="S29" s="339"/>
      <c r="T29" s="339"/>
      <c r="U29" s="343"/>
    </row>
    <row r="30" spans="1:21">
      <c r="A30" s="447" t="s">
        <v>461</v>
      </c>
      <c r="B30" s="448"/>
      <c r="C30" s="448"/>
      <c r="D30" s="448"/>
      <c r="E30" s="339" t="s">
        <v>462</v>
      </c>
      <c r="F30" s="339"/>
      <c r="G30" s="343"/>
      <c r="H30" s="347" t="s">
        <v>492</v>
      </c>
      <c r="I30" s="349"/>
      <c r="J30" s="349"/>
      <c r="K30" s="349"/>
      <c r="L30" s="339" t="s">
        <v>436</v>
      </c>
      <c r="M30" s="339"/>
      <c r="N30" s="341"/>
      <c r="O30" s="447"/>
      <c r="P30" s="448"/>
      <c r="Q30" s="448"/>
      <c r="R30" s="448"/>
      <c r="S30" s="339"/>
      <c r="T30" s="339"/>
      <c r="U30" s="343"/>
    </row>
    <row r="31" spans="1:21">
      <c r="A31" s="447" t="s">
        <v>443</v>
      </c>
      <c r="B31" s="448"/>
      <c r="C31" s="448"/>
      <c r="D31" s="448"/>
      <c r="E31" s="339" t="s">
        <v>446</v>
      </c>
      <c r="F31" s="339"/>
      <c r="G31" s="341"/>
      <c r="H31" s="447" t="s">
        <v>493</v>
      </c>
      <c r="I31" s="448"/>
      <c r="J31" s="448"/>
      <c r="K31" s="448"/>
      <c r="L31" s="339" t="s">
        <v>459</v>
      </c>
      <c r="M31" s="339"/>
      <c r="N31" s="343"/>
      <c r="O31" s="447"/>
      <c r="P31" s="448"/>
      <c r="Q31" s="448"/>
      <c r="R31" s="448"/>
      <c r="S31" s="339"/>
      <c r="T31" s="339"/>
      <c r="U31" s="343"/>
    </row>
    <row r="32" spans="1:21">
      <c r="A32" s="347"/>
      <c r="B32" s="349"/>
      <c r="C32" s="349"/>
      <c r="D32" s="349"/>
      <c r="E32" s="339"/>
      <c r="F32" s="339"/>
      <c r="G32" s="341"/>
      <c r="H32" s="350" t="s">
        <v>463</v>
      </c>
      <c r="I32" s="351"/>
      <c r="J32" s="351"/>
      <c r="K32" s="351"/>
      <c r="L32" s="352" t="s">
        <v>464</v>
      </c>
      <c r="M32" s="339"/>
      <c r="N32" s="343"/>
      <c r="O32" s="347"/>
      <c r="P32" s="349"/>
      <c r="Q32" s="349"/>
      <c r="R32" s="349"/>
      <c r="S32" s="339"/>
      <c r="T32" s="339"/>
      <c r="U32" s="343"/>
    </row>
    <row r="33" spans="1:21">
      <c r="A33" s="449" t="s">
        <v>465</v>
      </c>
      <c r="B33" s="449"/>
      <c r="C33" s="449"/>
      <c r="D33" s="449"/>
      <c r="E33" s="449"/>
      <c r="F33" s="449"/>
      <c r="G33" s="449"/>
      <c r="H33" s="449" t="s">
        <v>466</v>
      </c>
      <c r="I33" s="449"/>
      <c r="J33" s="449"/>
      <c r="K33" s="449"/>
      <c r="L33" s="449"/>
      <c r="M33" s="449"/>
      <c r="N33" s="449"/>
      <c r="O33" s="449" t="s">
        <v>467</v>
      </c>
      <c r="P33" s="449"/>
      <c r="Q33" s="449"/>
      <c r="R33" s="449"/>
      <c r="S33" s="449"/>
      <c r="T33" s="449"/>
      <c r="U33" s="449"/>
    </row>
    <row r="34" spans="1:21">
      <c r="A34" s="333" t="s">
        <v>363</v>
      </c>
      <c r="B34" s="344" t="s">
        <v>364</v>
      </c>
      <c r="C34" s="344" t="s">
        <v>365</v>
      </c>
      <c r="D34" s="344" t="s">
        <v>366</v>
      </c>
      <c r="E34" s="344" t="s">
        <v>367</v>
      </c>
      <c r="F34" s="344" t="s">
        <v>368</v>
      </c>
      <c r="G34" s="332" t="s">
        <v>369</v>
      </c>
      <c r="H34" s="333" t="s">
        <v>363</v>
      </c>
      <c r="I34" s="344" t="s">
        <v>364</v>
      </c>
      <c r="J34" s="344" t="s">
        <v>365</v>
      </c>
      <c r="K34" s="344" t="s">
        <v>366</v>
      </c>
      <c r="L34" s="344" t="s">
        <v>367</v>
      </c>
      <c r="M34" s="344" t="s">
        <v>368</v>
      </c>
      <c r="N34" s="332" t="s">
        <v>369</v>
      </c>
      <c r="O34" s="333" t="s">
        <v>363</v>
      </c>
      <c r="P34" s="344" t="s">
        <v>364</v>
      </c>
      <c r="Q34" s="344" t="s">
        <v>365</v>
      </c>
      <c r="R34" s="344" t="s">
        <v>366</v>
      </c>
      <c r="S34" s="344" t="s">
        <v>367</v>
      </c>
      <c r="T34" s="344" t="s">
        <v>368</v>
      </c>
      <c r="U34" s="332" t="s">
        <v>369</v>
      </c>
    </row>
    <row r="35" spans="1:21">
      <c r="A35" s="353">
        <v>1</v>
      </c>
      <c r="B35" s="335">
        <v>2</v>
      </c>
      <c r="C35" s="331">
        <v>3</v>
      </c>
      <c r="D35" s="331">
        <v>4</v>
      </c>
      <c r="E35" s="331">
        <v>5</v>
      </c>
      <c r="F35" s="331">
        <v>6</v>
      </c>
      <c r="G35" s="332">
        <v>7</v>
      </c>
      <c r="H35" s="333"/>
      <c r="I35" s="331"/>
      <c r="J35" s="331"/>
      <c r="K35" s="331">
        <v>1</v>
      </c>
      <c r="L35" s="331">
        <v>2</v>
      </c>
      <c r="M35" s="331">
        <v>3</v>
      </c>
      <c r="N35" s="332">
        <v>4</v>
      </c>
      <c r="O35" s="333"/>
      <c r="P35" s="331"/>
      <c r="Q35" s="331"/>
      <c r="R35" s="331"/>
      <c r="S35" s="331"/>
      <c r="T35" s="331"/>
      <c r="U35" s="332">
        <v>1</v>
      </c>
    </row>
    <row r="36" spans="1:21">
      <c r="A36" s="333">
        <v>8</v>
      </c>
      <c r="B36" s="331">
        <v>9</v>
      </c>
      <c r="C36" s="331">
        <v>10</v>
      </c>
      <c r="D36" s="331">
        <v>11</v>
      </c>
      <c r="E36" s="331">
        <v>12</v>
      </c>
      <c r="F36" s="331">
        <v>13</v>
      </c>
      <c r="G36" s="332">
        <v>14</v>
      </c>
      <c r="H36" s="333">
        <v>5</v>
      </c>
      <c r="I36" s="331">
        <v>6</v>
      </c>
      <c r="J36" s="331">
        <v>7</v>
      </c>
      <c r="K36" s="331">
        <v>8</v>
      </c>
      <c r="L36" s="331">
        <v>9</v>
      </c>
      <c r="M36" s="331">
        <v>10</v>
      </c>
      <c r="N36" s="345">
        <v>11</v>
      </c>
      <c r="O36" s="333">
        <v>2</v>
      </c>
      <c r="P36" s="331">
        <v>3</v>
      </c>
      <c r="Q36" s="331">
        <v>4</v>
      </c>
      <c r="R36" s="331">
        <v>5</v>
      </c>
      <c r="S36" s="331">
        <v>6</v>
      </c>
      <c r="T36" s="331">
        <v>7</v>
      </c>
      <c r="U36" s="332">
        <v>8</v>
      </c>
    </row>
    <row r="37" spans="1:21">
      <c r="A37" s="333">
        <v>15</v>
      </c>
      <c r="B37" s="330">
        <v>16</v>
      </c>
      <c r="C37" s="331">
        <v>17</v>
      </c>
      <c r="D37" s="331">
        <v>18</v>
      </c>
      <c r="E37" s="331">
        <v>19</v>
      </c>
      <c r="F37" s="331">
        <v>20</v>
      </c>
      <c r="G37" s="332">
        <v>21</v>
      </c>
      <c r="H37" s="333">
        <v>12</v>
      </c>
      <c r="I37" s="331">
        <v>13</v>
      </c>
      <c r="J37" s="331">
        <v>14</v>
      </c>
      <c r="K37" s="331">
        <v>15</v>
      </c>
      <c r="L37" s="331">
        <v>16</v>
      </c>
      <c r="M37" s="331">
        <v>17</v>
      </c>
      <c r="N37" s="332">
        <v>18</v>
      </c>
      <c r="O37" s="333">
        <v>9</v>
      </c>
      <c r="P37" s="331">
        <v>10</v>
      </c>
      <c r="Q37" s="331">
        <v>11</v>
      </c>
      <c r="R37" s="331">
        <v>12</v>
      </c>
      <c r="S37" s="331">
        <v>13</v>
      </c>
      <c r="T37" s="331">
        <v>14</v>
      </c>
      <c r="U37" s="332">
        <v>15</v>
      </c>
    </row>
    <row r="38" spans="1:21">
      <c r="A38" s="333">
        <v>22</v>
      </c>
      <c r="B38" s="331">
        <v>23</v>
      </c>
      <c r="C38" s="331">
        <v>24</v>
      </c>
      <c r="D38" s="331">
        <v>25</v>
      </c>
      <c r="E38" s="331">
        <v>26</v>
      </c>
      <c r="F38" s="331">
        <v>27</v>
      </c>
      <c r="G38" s="332">
        <v>28</v>
      </c>
      <c r="H38" s="333">
        <v>19</v>
      </c>
      <c r="I38" s="331">
        <v>20</v>
      </c>
      <c r="J38" s="331">
        <v>21</v>
      </c>
      <c r="K38" s="331">
        <v>22</v>
      </c>
      <c r="L38" s="331">
        <v>23</v>
      </c>
      <c r="M38" s="331">
        <v>24</v>
      </c>
      <c r="N38" s="332">
        <v>25</v>
      </c>
      <c r="O38" s="333">
        <v>16</v>
      </c>
      <c r="P38" s="330">
        <v>17</v>
      </c>
      <c r="Q38" s="331">
        <v>18</v>
      </c>
      <c r="R38" s="331">
        <v>19</v>
      </c>
      <c r="S38" s="331">
        <v>20</v>
      </c>
      <c r="T38" s="331">
        <v>21</v>
      </c>
      <c r="U38" s="332">
        <v>22</v>
      </c>
    </row>
    <row r="39" spans="1:21">
      <c r="A39" s="333">
        <v>29</v>
      </c>
      <c r="B39" s="331">
        <v>30</v>
      </c>
      <c r="C39" s="331">
        <v>31</v>
      </c>
      <c r="D39" s="331"/>
      <c r="E39" s="331"/>
      <c r="F39" s="331"/>
      <c r="G39" s="332"/>
      <c r="H39" s="333">
        <v>26</v>
      </c>
      <c r="I39" s="331">
        <v>27</v>
      </c>
      <c r="J39" s="331">
        <v>28</v>
      </c>
      <c r="K39" s="331">
        <v>29</v>
      </c>
      <c r="L39" s="331">
        <v>30</v>
      </c>
      <c r="M39" s="331">
        <v>31</v>
      </c>
      <c r="N39" s="332"/>
      <c r="O39" s="334">
        <v>23</v>
      </c>
      <c r="P39" s="330">
        <v>24</v>
      </c>
      <c r="Q39" s="335">
        <v>25</v>
      </c>
      <c r="R39" s="331">
        <v>26</v>
      </c>
      <c r="S39" s="331">
        <v>27</v>
      </c>
      <c r="T39" s="331">
        <v>28</v>
      </c>
      <c r="U39" s="332">
        <v>29</v>
      </c>
    </row>
    <row r="40" spans="1:21">
      <c r="A40" s="333"/>
      <c r="B40" s="331"/>
      <c r="C40" s="331"/>
      <c r="D40" s="331"/>
      <c r="E40" s="331"/>
      <c r="F40" s="331"/>
      <c r="G40" s="332"/>
      <c r="H40" s="333"/>
      <c r="I40" s="331"/>
      <c r="J40" s="331"/>
      <c r="K40" s="331"/>
      <c r="L40" s="331"/>
      <c r="M40" s="331"/>
      <c r="N40" s="332"/>
      <c r="O40" s="333">
        <v>30</v>
      </c>
      <c r="P40" s="331"/>
      <c r="Q40" s="333"/>
      <c r="R40" s="331"/>
      <c r="S40" s="333"/>
      <c r="T40" s="331"/>
      <c r="U40" s="332"/>
    </row>
    <row r="41" spans="1:21">
      <c r="A41" s="450" t="s">
        <v>468</v>
      </c>
      <c r="B41" s="451"/>
      <c r="C41" s="451"/>
      <c r="D41" s="451"/>
      <c r="E41" s="337" t="s">
        <v>434</v>
      </c>
      <c r="F41" s="337"/>
      <c r="G41" s="340"/>
      <c r="H41" s="443" t="s">
        <v>469</v>
      </c>
      <c r="I41" s="444"/>
      <c r="J41" s="444"/>
      <c r="K41" s="444"/>
      <c r="L41" s="337"/>
      <c r="M41" s="337" t="s">
        <v>438</v>
      </c>
      <c r="N41" s="340"/>
      <c r="O41" s="446" t="s">
        <v>470</v>
      </c>
      <c r="P41" s="444"/>
      <c r="Q41" s="444"/>
      <c r="R41" s="444"/>
      <c r="S41" s="337" t="s">
        <v>471</v>
      </c>
      <c r="T41" s="337"/>
      <c r="U41" s="338"/>
    </row>
    <row r="42" spans="1:21">
      <c r="A42" s="447" t="s">
        <v>472</v>
      </c>
      <c r="B42" s="448"/>
      <c r="C42" s="448"/>
      <c r="D42" s="448"/>
      <c r="E42" s="339" t="s">
        <v>455</v>
      </c>
      <c r="F42" s="339"/>
      <c r="G42" s="343"/>
      <c r="H42" s="447"/>
      <c r="I42" s="448"/>
      <c r="J42" s="448"/>
      <c r="K42" s="448"/>
      <c r="L42" s="339"/>
      <c r="M42" s="339"/>
      <c r="N42" s="343"/>
      <c r="O42" s="447" t="s">
        <v>473</v>
      </c>
      <c r="P42" s="448"/>
      <c r="Q42" s="448"/>
      <c r="R42" s="448"/>
      <c r="S42" s="339" t="s">
        <v>474</v>
      </c>
      <c r="T42" s="339"/>
      <c r="U42" s="343"/>
    </row>
    <row r="43" spans="1:21">
      <c r="A43" s="347" t="s">
        <v>475</v>
      </c>
      <c r="B43" s="349"/>
      <c r="C43" s="349"/>
      <c r="D43" s="349"/>
      <c r="E43" s="339" t="s">
        <v>449</v>
      </c>
      <c r="F43" s="339"/>
      <c r="G43" s="343"/>
      <c r="H43" s="347"/>
      <c r="I43" s="349"/>
      <c r="J43" s="349"/>
      <c r="K43" s="349"/>
      <c r="L43" s="339"/>
      <c r="M43" s="339"/>
      <c r="N43" s="343"/>
      <c r="O43" s="447" t="s">
        <v>443</v>
      </c>
      <c r="P43" s="448"/>
      <c r="Q43" s="448"/>
      <c r="R43" s="448"/>
      <c r="S43" s="339" t="s">
        <v>476</v>
      </c>
      <c r="T43" s="339"/>
      <c r="U43" s="343"/>
    </row>
    <row r="44" spans="1:21">
      <c r="A44" s="452"/>
      <c r="B44" s="453"/>
      <c r="C44" s="453"/>
      <c r="D44" s="453"/>
      <c r="E44" s="352"/>
      <c r="F44" s="352"/>
      <c r="G44" s="354"/>
      <c r="H44" s="447"/>
      <c r="I44" s="448"/>
      <c r="J44" s="448"/>
      <c r="K44" s="448"/>
      <c r="L44" s="352"/>
      <c r="M44" s="352"/>
      <c r="N44" s="354"/>
      <c r="O44" s="447" t="s">
        <v>477</v>
      </c>
      <c r="P44" s="448"/>
      <c r="Q44" s="448"/>
      <c r="R44" s="448"/>
      <c r="S44" s="339" t="s">
        <v>478</v>
      </c>
      <c r="T44" s="352"/>
      <c r="U44" s="354"/>
    </row>
    <row r="45" spans="1:21">
      <c r="A45" s="449" t="s">
        <v>479</v>
      </c>
      <c r="B45" s="449"/>
      <c r="C45" s="449"/>
      <c r="D45" s="449"/>
      <c r="E45" s="449"/>
      <c r="F45" s="449"/>
      <c r="G45" s="449"/>
      <c r="H45" s="449" t="s">
        <v>480</v>
      </c>
      <c r="I45" s="449"/>
      <c r="J45" s="449"/>
      <c r="K45" s="449"/>
      <c r="L45" s="449"/>
      <c r="M45" s="449"/>
      <c r="N45" s="449"/>
      <c r="O45" s="449" t="s">
        <v>481</v>
      </c>
      <c r="P45" s="449"/>
      <c r="Q45" s="449"/>
      <c r="R45" s="449"/>
      <c r="S45" s="449"/>
      <c r="T45" s="449"/>
      <c r="U45" s="449"/>
    </row>
    <row r="46" spans="1:21">
      <c r="A46" s="333" t="s">
        <v>363</v>
      </c>
      <c r="B46" s="344" t="s">
        <v>364</v>
      </c>
      <c r="C46" s="344" t="s">
        <v>365</v>
      </c>
      <c r="D46" s="344" t="s">
        <v>366</v>
      </c>
      <c r="E46" s="344" t="s">
        <v>367</v>
      </c>
      <c r="F46" s="344" t="s">
        <v>368</v>
      </c>
      <c r="G46" s="332" t="s">
        <v>369</v>
      </c>
      <c r="H46" s="333" t="s">
        <v>363</v>
      </c>
      <c r="I46" s="344" t="s">
        <v>364</v>
      </c>
      <c r="J46" s="344" t="s">
        <v>365</v>
      </c>
      <c r="K46" s="344" t="s">
        <v>366</v>
      </c>
      <c r="L46" s="344" t="s">
        <v>367</v>
      </c>
      <c r="M46" s="344" t="s">
        <v>368</v>
      </c>
      <c r="N46" s="332" t="s">
        <v>369</v>
      </c>
      <c r="O46" s="333" t="s">
        <v>363</v>
      </c>
      <c r="P46" s="344" t="s">
        <v>364</v>
      </c>
      <c r="Q46" s="344" t="s">
        <v>365</v>
      </c>
      <c r="R46" s="344" t="s">
        <v>366</v>
      </c>
      <c r="S46" s="344" t="s">
        <v>367</v>
      </c>
      <c r="T46" s="344" t="s">
        <v>368</v>
      </c>
      <c r="U46" s="332" t="s">
        <v>369</v>
      </c>
    </row>
    <row r="47" spans="1:21">
      <c r="A47" s="328"/>
      <c r="B47" s="335">
        <v>1</v>
      </c>
      <c r="C47" s="331">
        <v>2</v>
      </c>
      <c r="D47" s="331">
        <v>3</v>
      </c>
      <c r="E47" s="331">
        <v>4</v>
      </c>
      <c r="F47" s="331">
        <v>5</v>
      </c>
      <c r="G47" s="332">
        <v>6</v>
      </c>
      <c r="H47" s="333"/>
      <c r="I47" s="331"/>
      <c r="J47" s="331"/>
      <c r="K47" s="331"/>
      <c r="L47" s="331">
        <v>1</v>
      </c>
      <c r="M47" s="331">
        <v>2</v>
      </c>
      <c r="N47" s="345">
        <v>3</v>
      </c>
      <c r="O47" s="333"/>
      <c r="P47" s="331"/>
      <c r="Q47" s="331"/>
      <c r="R47" s="331"/>
      <c r="S47" s="331"/>
      <c r="T47" s="331"/>
      <c r="U47" s="332">
        <v>1</v>
      </c>
    </row>
    <row r="48" spans="1:21">
      <c r="A48" s="333">
        <v>7</v>
      </c>
      <c r="B48" s="330">
        <v>8</v>
      </c>
      <c r="C48" s="331">
        <v>9</v>
      </c>
      <c r="D48" s="331">
        <v>10</v>
      </c>
      <c r="E48" s="331">
        <v>11</v>
      </c>
      <c r="F48" s="331">
        <v>12</v>
      </c>
      <c r="G48" s="332">
        <v>13</v>
      </c>
      <c r="H48" s="333">
        <v>4</v>
      </c>
      <c r="I48" s="331">
        <v>5</v>
      </c>
      <c r="J48" s="331">
        <v>6</v>
      </c>
      <c r="K48" s="331">
        <v>7</v>
      </c>
      <c r="L48" s="331">
        <v>8</v>
      </c>
      <c r="M48" s="331">
        <v>9</v>
      </c>
      <c r="N48" s="332">
        <v>10</v>
      </c>
      <c r="O48" s="333">
        <v>2</v>
      </c>
      <c r="P48" s="331">
        <v>3</v>
      </c>
      <c r="Q48" s="331">
        <v>4</v>
      </c>
      <c r="R48" s="331">
        <v>5</v>
      </c>
      <c r="S48" s="331">
        <v>6</v>
      </c>
      <c r="T48" s="331">
        <v>7</v>
      </c>
      <c r="U48" s="332">
        <v>8</v>
      </c>
    </row>
    <row r="49" spans="1:21">
      <c r="A49" s="333">
        <v>14</v>
      </c>
      <c r="B49" s="331">
        <v>15</v>
      </c>
      <c r="C49" s="331">
        <v>16</v>
      </c>
      <c r="D49" s="335">
        <v>17</v>
      </c>
      <c r="E49" s="331">
        <v>18</v>
      </c>
      <c r="F49" s="331">
        <v>19</v>
      </c>
      <c r="G49" s="332">
        <v>20</v>
      </c>
      <c r="H49" s="333">
        <v>11</v>
      </c>
      <c r="I49" s="331">
        <v>12</v>
      </c>
      <c r="J49" s="331">
        <v>13</v>
      </c>
      <c r="K49" s="331">
        <v>14</v>
      </c>
      <c r="L49" s="331">
        <v>15</v>
      </c>
      <c r="M49" s="331">
        <v>16</v>
      </c>
      <c r="N49" s="332">
        <v>17</v>
      </c>
      <c r="O49" s="333">
        <v>9</v>
      </c>
      <c r="P49" s="331">
        <v>10</v>
      </c>
      <c r="Q49" s="331">
        <v>11</v>
      </c>
      <c r="R49" s="331">
        <v>12</v>
      </c>
      <c r="S49" s="331">
        <v>13</v>
      </c>
      <c r="T49" s="331">
        <v>14</v>
      </c>
      <c r="U49" s="332">
        <v>15</v>
      </c>
    </row>
    <row r="50" spans="1:21">
      <c r="A50" s="333">
        <v>21</v>
      </c>
      <c r="B50" s="331">
        <v>22</v>
      </c>
      <c r="C50" s="331">
        <v>23</v>
      </c>
      <c r="D50" s="331">
        <v>24</v>
      </c>
      <c r="E50" s="331">
        <v>25</v>
      </c>
      <c r="F50" s="331">
        <v>26</v>
      </c>
      <c r="G50" s="332">
        <v>27</v>
      </c>
      <c r="H50" s="333">
        <v>18</v>
      </c>
      <c r="I50" s="331">
        <v>19</v>
      </c>
      <c r="J50" s="331">
        <v>20</v>
      </c>
      <c r="K50" s="331">
        <v>21</v>
      </c>
      <c r="L50" s="331">
        <v>22</v>
      </c>
      <c r="M50" s="330">
        <v>23</v>
      </c>
      <c r="N50" s="332">
        <v>24</v>
      </c>
      <c r="O50" s="333">
        <v>16</v>
      </c>
      <c r="P50" s="331">
        <v>17</v>
      </c>
      <c r="Q50" s="331">
        <v>18</v>
      </c>
      <c r="R50" s="331">
        <v>19</v>
      </c>
      <c r="S50" s="331">
        <v>20</v>
      </c>
      <c r="T50" s="331">
        <v>21</v>
      </c>
      <c r="U50" s="332">
        <v>22</v>
      </c>
    </row>
    <row r="51" spans="1:21">
      <c r="A51" s="333">
        <v>28</v>
      </c>
      <c r="B51" s="331">
        <v>29</v>
      </c>
      <c r="C51" s="331">
        <v>30</v>
      </c>
      <c r="D51" s="331">
        <v>31</v>
      </c>
      <c r="E51" s="331"/>
      <c r="F51" s="331"/>
      <c r="G51" s="332"/>
      <c r="H51" s="333">
        <v>25</v>
      </c>
      <c r="I51" s="331">
        <v>26</v>
      </c>
      <c r="J51" s="331">
        <v>27</v>
      </c>
      <c r="K51" s="331">
        <v>28</v>
      </c>
      <c r="L51" s="331">
        <v>29</v>
      </c>
      <c r="M51" s="331">
        <v>30</v>
      </c>
      <c r="N51" s="332"/>
      <c r="O51" s="334">
        <v>23</v>
      </c>
      <c r="P51" s="330">
        <v>24</v>
      </c>
      <c r="Q51" s="335">
        <v>25</v>
      </c>
      <c r="R51" s="335">
        <v>26</v>
      </c>
      <c r="S51" s="331">
        <v>27</v>
      </c>
      <c r="T51" s="331">
        <v>28</v>
      </c>
      <c r="U51" s="332">
        <v>29</v>
      </c>
    </row>
    <row r="52" spans="1:21">
      <c r="A52" s="333"/>
      <c r="B52" s="331"/>
      <c r="C52" s="331"/>
      <c r="D52" s="331"/>
      <c r="E52" s="331"/>
      <c r="F52" s="331"/>
      <c r="G52" s="332"/>
      <c r="H52" s="333"/>
      <c r="I52" s="331"/>
      <c r="J52" s="331"/>
      <c r="K52" s="331"/>
      <c r="L52" s="331"/>
      <c r="M52" s="331"/>
      <c r="N52" s="332"/>
      <c r="O52" s="333">
        <v>30</v>
      </c>
      <c r="P52" s="331">
        <v>31</v>
      </c>
      <c r="Q52" s="331"/>
      <c r="R52" s="331"/>
      <c r="S52" s="331"/>
      <c r="T52" s="331"/>
      <c r="U52" s="332"/>
    </row>
    <row r="53" spans="1:21">
      <c r="A53" s="443" t="s">
        <v>482</v>
      </c>
      <c r="B53" s="444"/>
      <c r="C53" s="444"/>
      <c r="D53" s="444"/>
      <c r="E53" s="337" t="s">
        <v>434</v>
      </c>
      <c r="F53" s="337"/>
      <c r="G53" s="340"/>
      <c r="H53" s="443" t="s">
        <v>483</v>
      </c>
      <c r="I53" s="444"/>
      <c r="J53" s="444"/>
      <c r="K53" s="444"/>
      <c r="L53" s="337" t="s">
        <v>460</v>
      </c>
      <c r="M53" s="337"/>
      <c r="N53" s="340"/>
      <c r="O53" s="443" t="s">
        <v>484</v>
      </c>
      <c r="P53" s="444"/>
      <c r="Q53" s="444"/>
      <c r="R53" s="444"/>
      <c r="S53" s="337" t="s">
        <v>474</v>
      </c>
      <c r="T53" s="337"/>
      <c r="U53" s="340"/>
    </row>
    <row r="54" spans="1:21">
      <c r="A54" s="355" t="s">
        <v>485</v>
      </c>
      <c r="B54" s="349"/>
      <c r="C54" s="349"/>
      <c r="D54" s="349"/>
      <c r="E54" s="339" t="s">
        <v>442</v>
      </c>
      <c r="F54" s="339"/>
      <c r="G54" s="343"/>
      <c r="H54" s="447" t="s">
        <v>486</v>
      </c>
      <c r="I54" s="448"/>
      <c r="J54" s="448"/>
      <c r="K54" s="448"/>
      <c r="L54" s="339" t="s">
        <v>474</v>
      </c>
      <c r="M54" s="339"/>
      <c r="N54" s="343"/>
      <c r="O54" s="447" t="s">
        <v>443</v>
      </c>
      <c r="P54" s="448"/>
      <c r="Q54" s="448"/>
      <c r="R54" s="448"/>
      <c r="S54" s="339" t="s">
        <v>476</v>
      </c>
      <c r="T54" s="339"/>
      <c r="U54" s="343"/>
    </row>
    <row r="55" spans="1:21">
      <c r="A55" s="355" t="s">
        <v>487</v>
      </c>
      <c r="B55" s="349"/>
      <c r="C55" s="349"/>
      <c r="D55" s="349"/>
      <c r="E55" s="339" t="s">
        <v>471</v>
      </c>
      <c r="F55" s="339"/>
      <c r="G55" s="343"/>
      <c r="H55" s="347"/>
      <c r="I55" s="349"/>
      <c r="J55" s="349"/>
      <c r="K55" s="349"/>
      <c r="L55" s="339"/>
      <c r="M55" s="339"/>
      <c r="N55" s="343"/>
      <c r="O55" s="355" t="s">
        <v>494</v>
      </c>
      <c r="P55" s="349"/>
      <c r="Q55" s="349"/>
      <c r="R55" s="349"/>
      <c r="S55" s="339" t="s">
        <v>478</v>
      </c>
      <c r="T55" s="339" t="s">
        <v>435</v>
      </c>
      <c r="U55" s="341" t="s">
        <v>489</v>
      </c>
    </row>
    <row r="56" spans="1:21">
      <c r="A56" s="452"/>
      <c r="B56" s="453"/>
      <c r="C56" s="453"/>
      <c r="D56" s="453"/>
      <c r="E56" s="352"/>
      <c r="F56" s="352"/>
      <c r="G56" s="354"/>
      <c r="H56" s="452"/>
      <c r="I56" s="453"/>
      <c r="J56" s="453"/>
      <c r="K56" s="453"/>
      <c r="L56" s="352"/>
      <c r="M56" s="352"/>
      <c r="N56" s="354"/>
      <c r="O56" s="452"/>
      <c r="P56" s="453"/>
      <c r="Q56" s="453"/>
      <c r="R56" s="453"/>
      <c r="S56" s="352"/>
      <c r="T56" s="352"/>
      <c r="U56" s="354"/>
    </row>
  </sheetData>
  <mergeCells count="54">
    <mergeCell ref="A56:D56"/>
    <mergeCell ref="H56:K56"/>
    <mergeCell ref="O56:R56"/>
    <mergeCell ref="H54:K54"/>
    <mergeCell ref="O54:R54"/>
    <mergeCell ref="A53:D53"/>
    <mergeCell ref="H53:K53"/>
    <mergeCell ref="O53:R53"/>
    <mergeCell ref="O43:R43"/>
    <mergeCell ref="O44:R44"/>
    <mergeCell ref="A44:D44"/>
    <mergeCell ref="H44:K44"/>
    <mergeCell ref="A45:G45"/>
    <mergeCell ref="H45:N45"/>
    <mergeCell ref="O45:U45"/>
    <mergeCell ref="A42:D42"/>
    <mergeCell ref="H42:K42"/>
    <mergeCell ref="O42:R42"/>
    <mergeCell ref="O30:R30"/>
    <mergeCell ref="H31:K31"/>
    <mergeCell ref="A30:D30"/>
    <mergeCell ref="A31:D31"/>
    <mergeCell ref="O31:R31"/>
    <mergeCell ref="A33:G33"/>
    <mergeCell ref="H33:N33"/>
    <mergeCell ref="O33:U33"/>
    <mergeCell ref="A41:D41"/>
    <mergeCell ref="H41:K41"/>
    <mergeCell ref="O41:R41"/>
    <mergeCell ref="A20:G20"/>
    <mergeCell ref="H20:N20"/>
    <mergeCell ref="O20:U20"/>
    <mergeCell ref="A28:D28"/>
    <mergeCell ref="H28:K28"/>
    <mergeCell ref="O28:R28"/>
    <mergeCell ref="A18:D18"/>
    <mergeCell ref="H18:K18"/>
    <mergeCell ref="O18:R18"/>
    <mergeCell ref="A19:D19"/>
    <mergeCell ref="H19:K19"/>
    <mergeCell ref="O19:R19"/>
    <mergeCell ref="A16:D16"/>
    <mergeCell ref="H16:K16"/>
    <mergeCell ref="O16:R16"/>
    <mergeCell ref="A17:D17"/>
    <mergeCell ref="H17:K17"/>
    <mergeCell ref="O17:R17"/>
    <mergeCell ref="A1:U1"/>
    <mergeCell ref="A2:U2"/>
    <mergeCell ref="A3:U3"/>
    <mergeCell ref="A6:U6"/>
    <mergeCell ref="A8:G8"/>
    <mergeCell ref="H8:N8"/>
    <mergeCell ref="O8:U8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7"/>
  <sheetViews>
    <sheetView workbookViewId="0">
      <selection sqref="A1:U1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38" t="s">
        <v>372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>
      <c r="A2" s="439" t="s">
        <v>362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21">
      <c r="A3" s="440" t="s">
        <v>426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</row>
    <row r="4" spans="1:21">
      <c r="A4" s="314"/>
      <c r="B4" s="315"/>
      <c r="C4" s="315"/>
      <c r="D4" s="315"/>
      <c r="E4" s="315"/>
      <c r="F4" s="315"/>
      <c r="G4" s="316"/>
      <c r="H4" s="314"/>
      <c r="I4" s="315"/>
      <c r="J4" s="315"/>
      <c r="K4" s="315"/>
      <c r="L4" s="315"/>
      <c r="M4" s="315"/>
      <c r="N4" s="316"/>
      <c r="O4" s="314"/>
      <c r="P4" s="315"/>
      <c r="Q4" s="315"/>
      <c r="R4" s="315"/>
      <c r="S4" s="315"/>
      <c r="T4" s="315"/>
      <c r="U4" s="316"/>
    </row>
    <row r="5" spans="1:21">
      <c r="A5" s="317"/>
      <c r="B5" s="318"/>
      <c r="C5" s="318"/>
      <c r="D5" s="318"/>
      <c r="E5" s="318"/>
      <c r="F5" s="318"/>
      <c r="G5" s="319"/>
      <c r="H5" s="317"/>
      <c r="I5" s="318"/>
      <c r="J5" s="318"/>
      <c r="K5" s="318"/>
      <c r="L5" s="318"/>
      <c r="M5" s="318"/>
      <c r="N5" s="319"/>
      <c r="O5" s="317"/>
      <c r="P5" s="318"/>
      <c r="Q5" s="318"/>
      <c r="R5" s="318"/>
      <c r="S5" s="318"/>
      <c r="T5" s="318"/>
      <c r="U5" s="319"/>
    </row>
    <row r="6" spans="1:21" ht="18.75">
      <c r="A6" s="441" t="s">
        <v>495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</row>
    <row r="7" spans="1:21">
      <c r="A7" s="320"/>
      <c r="B7" s="318" t="s">
        <v>496</v>
      </c>
      <c r="C7" s="318"/>
      <c r="D7" s="318"/>
      <c r="E7" s="321"/>
      <c r="F7" s="318"/>
      <c r="G7" s="319"/>
      <c r="H7" s="322"/>
      <c r="I7" s="318" t="s">
        <v>497</v>
      </c>
      <c r="J7" s="318"/>
      <c r="K7" s="319"/>
      <c r="L7" s="317"/>
      <c r="M7" s="318"/>
      <c r="N7" s="318"/>
      <c r="O7" s="323"/>
      <c r="P7" s="318" t="s">
        <v>498</v>
      </c>
      <c r="Q7" s="318"/>
      <c r="R7" s="318"/>
      <c r="S7" s="318"/>
      <c r="T7" s="318"/>
      <c r="U7" s="319"/>
    </row>
    <row r="8" spans="1:21">
      <c r="A8" s="442" t="s">
        <v>499</v>
      </c>
      <c r="B8" s="442"/>
      <c r="C8" s="442"/>
      <c r="D8" s="442"/>
      <c r="E8" s="442"/>
      <c r="F8" s="442"/>
      <c r="G8" s="442"/>
      <c r="H8" s="442" t="s">
        <v>500</v>
      </c>
      <c r="I8" s="442"/>
      <c r="J8" s="442"/>
      <c r="K8" s="442"/>
      <c r="L8" s="442"/>
      <c r="M8" s="442"/>
      <c r="N8" s="442"/>
      <c r="O8" s="442" t="s">
        <v>501</v>
      </c>
      <c r="P8" s="442"/>
      <c r="Q8" s="442"/>
      <c r="R8" s="442"/>
      <c r="S8" s="442"/>
      <c r="T8" s="442"/>
      <c r="U8" s="442"/>
    </row>
    <row r="9" spans="1:21">
      <c r="A9" s="324" t="s">
        <v>502</v>
      </c>
      <c r="B9" s="325" t="s">
        <v>503</v>
      </c>
      <c r="C9" s="325" t="s">
        <v>504</v>
      </c>
      <c r="D9" s="325" t="s">
        <v>505</v>
      </c>
      <c r="E9" s="325" t="s">
        <v>506</v>
      </c>
      <c r="F9" s="325" t="s">
        <v>507</v>
      </c>
      <c r="G9" s="356" t="s">
        <v>508</v>
      </c>
      <c r="H9" s="324" t="s">
        <v>502</v>
      </c>
      <c r="I9" s="325" t="s">
        <v>503</v>
      </c>
      <c r="J9" s="325" t="s">
        <v>504</v>
      </c>
      <c r="K9" s="325" t="s">
        <v>505</v>
      </c>
      <c r="L9" s="325" t="s">
        <v>506</v>
      </c>
      <c r="M9" s="325" t="s">
        <v>507</v>
      </c>
      <c r="N9" s="356" t="s">
        <v>508</v>
      </c>
      <c r="O9" s="324" t="s">
        <v>502</v>
      </c>
      <c r="P9" s="325" t="s">
        <v>503</v>
      </c>
      <c r="Q9" s="325" t="s">
        <v>504</v>
      </c>
      <c r="R9" s="325" t="s">
        <v>505</v>
      </c>
      <c r="S9" s="325" t="s">
        <v>506</v>
      </c>
      <c r="T9" s="325" t="s">
        <v>507</v>
      </c>
      <c r="U9" s="356" t="s">
        <v>508</v>
      </c>
    </row>
    <row r="10" spans="1:21">
      <c r="A10" s="328"/>
      <c r="B10" s="329">
        <v>1</v>
      </c>
      <c r="C10" s="330">
        <v>2</v>
      </c>
      <c r="D10" s="330">
        <v>3</v>
      </c>
      <c r="E10" s="330">
        <v>4</v>
      </c>
      <c r="F10" s="331">
        <v>5</v>
      </c>
      <c r="G10" s="332">
        <v>6</v>
      </c>
      <c r="H10" s="333"/>
      <c r="I10" s="331"/>
      <c r="J10" s="331"/>
      <c r="K10" s="331"/>
      <c r="L10" s="331">
        <v>1</v>
      </c>
      <c r="M10" s="331">
        <v>2</v>
      </c>
      <c r="N10" s="332">
        <v>3</v>
      </c>
      <c r="O10" s="333"/>
      <c r="P10" s="331"/>
      <c r="Q10" s="331"/>
      <c r="R10" s="331"/>
      <c r="S10" s="331">
        <v>1</v>
      </c>
      <c r="T10" s="331">
        <v>2</v>
      </c>
      <c r="U10" s="332">
        <v>3</v>
      </c>
    </row>
    <row r="11" spans="1:21">
      <c r="A11" s="333">
        <v>7</v>
      </c>
      <c r="B11" s="330">
        <v>8</v>
      </c>
      <c r="C11" s="331">
        <v>9</v>
      </c>
      <c r="D11" s="331">
        <v>10</v>
      </c>
      <c r="E11" s="331">
        <v>11</v>
      </c>
      <c r="F11" s="331">
        <v>12</v>
      </c>
      <c r="G11" s="332">
        <v>13</v>
      </c>
      <c r="H11" s="333">
        <v>4</v>
      </c>
      <c r="I11" s="331">
        <v>5</v>
      </c>
      <c r="J11" s="331">
        <v>6</v>
      </c>
      <c r="K11" s="331">
        <v>7</v>
      </c>
      <c r="L11" s="331">
        <v>8</v>
      </c>
      <c r="M11" s="331">
        <v>9</v>
      </c>
      <c r="N11" s="332">
        <v>10</v>
      </c>
      <c r="O11" s="333">
        <v>4</v>
      </c>
      <c r="P11" s="331">
        <v>5</v>
      </c>
      <c r="Q11" s="331">
        <v>6</v>
      </c>
      <c r="R11" s="331">
        <v>7</v>
      </c>
      <c r="S11" s="331">
        <v>8</v>
      </c>
      <c r="T11" s="331">
        <v>9</v>
      </c>
      <c r="U11" s="332">
        <v>10</v>
      </c>
    </row>
    <row r="12" spans="1:21">
      <c r="A12" s="333">
        <v>14</v>
      </c>
      <c r="B12" s="331">
        <v>15</v>
      </c>
      <c r="C12" s="331">
        <v>16</v>
      </c>
      <c r="D12" s="331">
        <v>17</v>
      </c>
      <c r="E12" s="331">
        <v>18</v>
      </c>
      <c r="F12" s="331">
        <v>19</v>
      </c>
      <c r="G12" s="332">
        <v>20</v>
      </c>
      <c r="H12" s="334">
        <v>11</v>
      </c>
      <c r="I12" s="330">
        <v>12</v>
      </c>
      <c r="J12" s="331">
        <v>13</v>
      </c>
      <c r="K12" s="331">
        <v>14</v>
      </c>
      <c r="L12" s="331">
        <v>15</v>
      </c>
      <c r="M12" s="335">
        <v>16</v>
      </c>
      <c r="N12" s="336">
        <v>17</v>
      </c>
      <c r="O12" s="333">
        <v>11</v>
      </c>
      <c r="P12" s="331">
        <v>12</v>
      </c>
      <c r="Q12" s="331">
        <v>13</v>
      </c>
      <c r="R12" s="331">
        <v>14</v>
      </c>
      <c r="S12" s="331">
        <v>15</v>
      </c>
      <c r="T12" s="331">
        <v>16</v>
      </c>
      <c r="U12" s="332">
        <v>17</v>
      </c>
    </row>
    <row r="13" spans="1:21">
      <c r="A13" s="333">
        <v>21</v>
      </c>
      <c r="B13" s="331">
        <v>22</v>
      </c>
      <c r="C13" s="331">
        <v>23</v>
      </c>
      <c r="D13" s="331">
        <v>24</v>
      </c>
      <c r="E13" s="331">
        <v>25</v>
      </c>
      <c r="F13" s="331">
        <v>26</v>
      </c>
      <c r="G13" s="332">
        <v>27</v>
      </c>
      <c r="H13" s="353">
        <v>18</v>
      </c>
      <c r="I13" s="335">
        <v>19</v>
      </c>
      <c r="J13" s="331">
        <v>20</v>
      </c>
      <c r="K13" s="331">
        <v>21</v>
      </c>
      <c r="L13" s="331">
        <v>22</v>
      </c>
      <c r="M13" s="331">
        <v>23</v>
      </c>
      <c r="N13" s="332">
        <v>24</v>
      </c>
      <c r="O13" s="333">
        <v>18</v>
      </c>
      <c r="P13" s="331">
        <v>19</v>
      </c>
      <c r="Q13" s="331">
        <v>20</v>
      </c>
      <c r="R13" s="330">
        <v>21</v>
      </c>
      <c r="S13" s="331">
        <v>22</v>
      </c>
      <c r="T13" s="331">
        <v>23</v>
      </c>
      <c r="U13" s="332">
        <v>24</v>
      </c>
    </row>
    <row r="14" spans="1:21">
      <c r="A14" s="333">
        <v>28</v>
      </c>
      <c r="B14" s="331">
        <v>29</v>
      </c>
      <c r="C14" s="331">
        <v>30</v>
      </c>
      <c r="D14" s="331">
        <v>31</v>
      </c>
      <c r="E14" s="331"/>
      <c r="F14" s="331"/>
      <c r="G14" s="332"/>
      <c r="H14" s="333">
        <v>25</v>
      </c>
      <c r="I14" s="331">
        <v>26</v>
      </c>
      <c r="J14" s="331">
        <v>27</v>
      </c>
      <c r="K14" s="331">
        <v>28</v>
      </c>
      <c r="L14" s="331"/>
      <c r="M14" s="331"/>
      <c r="N14" s="332"/>
      <c r="O14" s="333">
        <v>25</v>
      </c>
      <c r="P14" s="331">
        <v>26</v>
      </c>
      <c r="Q14" s="331">
        <v>27</v>
      </c>
      <c r="R14" s="331">
        <v>28</v>
      </c>
      <c r="S14" s="331">
        <v>29</v>
      </c>
      <c r="T14" s="335">
        <v>30</v>
      </c>
      <c r="U14" s="336">
        <v>31</v>
      </c>
    </row>
    <row r="15" spans="1:21">
      <c r="A15" s="331"/>
      <c r="B15" s="331"/>
      <c r="C15" s="331"/>
      <c r="D15" s="331"/>
      <c r="E15" s="331"/>
      <c r="F15" s="331"/>
      <c r="G15" s="332"/>
      <c r="H15" s="333"/>
      <c r="I15" s="331"/>
      <c r="J15" s="331"/>
      <c r="K15" s="331"/>
      <c r="L15" s="331"/>
      <c r="M15" s="331"/>
      <c r="N15" s="332"/>
      <c r="O15" s="333"/>
      <c r="P15" s="331"/>
      <c r="Q15" s="331"/>
      <c r="R15" s="331"/>
      <c r="S15" s="331"/>
      <c r="T15" s="331"/>
      <c r="U15" s="332"/>
    </row>
    <row r="16" spans="1:21">
      <c r="A16" s="450" t="s">
        <v>373</v>
      </c>
      <c r="B16" s="451"/>
      <c r="C16" s="451"/>
      <c r="D16" s="451"/>
      <c r="E16" s="337" t="s">
        <v>509</v>
      </c>
      <c r="F16" s="337" t="s">
        <v>488</v>
      </c>
      <c r="G16" s="338" t="s">
        <v>510</v>
      </c>
      <c r="H16" s="458" t="s">
        <v>511</v>
      </c>
      <c r="I16" s="448"/>
      <c r="J16" s="448"/>
      <c r="K16" s="448"/>
      <c r="L16" s="339" t="s">
        <v>512</v>
      </c>
      <c r="M16" s="339"/>
      <c r="N16" s="341"/>
      <c r="O16" s="459" t="s">
        <v>374</v>
      </c>
      <c r="P16" s="451"/>
      <c r="Q16" s="451"/>
      <c r="R16" s="451"/>
      <c r="S16" s="337" t="s">
        <v>513</v>
      </c>
      <c r="T16" s="337"/>
      <c r="U16" s="340"/>
    </row>
    <row r="17" spans="1:21" ht="15.6" customHeight="1">
      <c r="A17" s="454" t="s">
        <v>375</v>
      </c>
      <c r="B17" s="455"/>
      <c r="C17" s="455"/>
      <c r="D17" s="455"/>
      <c r="E17" s="339" t="s">
        <v>514</v>
      </c>
      <c r="F17" s="339"/>
      <c r="G17" s="341"/>
      <c r="H17" s="454" t="s">
        <v>515</v>
      </c>
      <c r="I17" s="455"/>
      <c r="J17" s="455"/>
      <c r="K17" s="455"/>
      <c r="L17" s="339" t="s">
        <v>516</v>
      </c>
      <c r="M17" s="339"/>
      <c r="N17" s="341"/>
      <c r="O17" s="454" t="s">
        <v>517</v>
      </c>
      <c r="P17" s="455"/>
      <c r="Q17" s="455"/>
      <c r="R17" s="455"/>
      <c r="S17" s="339" t="s">
        <v>518</v>
      </c>
      <c r="T17" s="339"/>
      <c r="U17" s="343"/>
    </row>
    <row r="18" spans="1:21">
      <c r="A18" s="454"/>
      <c r="B18" s="455"/>
      <c r="C18" s="455"/>
      <c r="D18" s="455"/>
      <c r="E18" s="339"/>
      <c r="F18" s="339"/>
      <c r="G18" s="341"/>
      <c r="H18" s="447" t="s">
        <v>519</v>
      </c>
      <c r="I18" s="448"/>
      <c r="J18" s="448"/>
      <c r="K18" s="448"/>
      <c r="L18" s="339" t="s">
        <v>520</v>
      </c>
      <c r="M18" s="339" t="s">
        <v>488</v>
      </c>
      <c r="N18" s="341" t="s">
        <v>521</v>
      </c>
      <c r="O18" s="456" t="s">
        <v>522</v>
      </c>
      <c r="P18" s="457"/>
      <c r="Q18" s="457"/>
      <c r="R18" s="457"/>
      <c r="S18" s="339" t="s">
        <v>523</v>
      </c>
      <c r="T18" s="339"/>
      <c r="U18" s="343"/>
    </row>
    <row r="19" spans="1:21">
      <c r="A19" s="454"/>
      <c r="B19" s="455"/>
      <c r="C19" s="455"/>
      <c r="D19" s="455"/>
      <c r="E19" s="339"/>
      <c r="F19" s="339"/>
      <c r="G19" s="341"/>
      <c r="H19" s="458"/>
      <c r="I19" s="448"/>
      <c r="J19" s="448"/>
      <c r="K19" s="448"/>
      <c r="L19" s="339"/>
      <c r="M19" s="339"/>
      <c r="N19" s="341"/>
      <c r="O19" s="454"/>
      <c r="P19" s="455"/>
      <c r="Q19" s="455"/>
      <c r="R19" s="455"/>
      <c r="S19" s="339"/>
      <c r="T19" s="339"/>
      <c r="U19" s="343"/>
    </row>
    <row r="20" spans="1:21">
      <c r="A20" s="449" t="s">
        <v>524</v>
      </c>
      <c r="B20" s="449"/>
      <c r="C20" s="449"/>
      <c r="D20" s="449"/>
      <c r="E20" s="449"/>
      <c r="F20" s="449"/>
      <c r="G20" s="449"/>
      <c r="H20" s="449" t="s">
        <v>525</v>
      </c>
      <c r="I20" s="449"/>
      <c r="J20" s="449"/>
      <c r="K20" s="449"/>
      <c r="L20" s="449"/>
      <c r="M20" s="449"/>
      <c r="N20" s="449"/>
      <c r="O20" s="449" t="s">
        <v>526</v>
      </c>
      <c r="P20" s="449"/>
      <c r="Q20" s="449"/>
      <c r="R20" s="449"/>
      <c r="S20" s="449"/>
      <c r="T20" s="449"/>
      <c r="U20" s="449"/>
    </row>
    <row r="21" spans="1:21">
      <c r="A21" s="357" t="s">
        <v>502</v>
      </c>
      <c r="B21" s="344" t="s">
        <v>503</v>
      </c>
      <c r="C21" s="344" t="s">
        <v>504</v>
      </c>
      <c r="D21" s="344" t="s">
        <v>505</v>
      </c>
      <c r="E21" s="344" t="s">
        <v>506</v>
      </c>
      <c r="F21" s="344" t="s">
        <v>507</v>
      </c>
      <c r="G21" s="358" t="s">
        <v>508</v>
      </c>
      <c r="H21" s="357" t="s">
        <v>502</v>
      </c>
      <c r="I21" s="344" t="s">
        <v>503</v>
      </c>
      <c r="J21" s="344" t="s">
        <v>504</v>
      </c>
      <c r="K21" s="344" t="s">
        <v>505</v>
      </c>
      <c r="L21" s="344" t="s">
        <v>506</v>
      </c>
      <c r="M21" s="344" t="s">
        <v>507</v>
      </c>
      <c r="N21" s="358" t="s">
        <v>508</v>
      </c>
      <c r="O21" s="357" t="s">
        <v>502</v>
      </c>
      <c r="P21" s="344" t="s">
        <v>503</v>
      </c>
      <c r="Q21" s="344" t="s">
        <v>504</v>
      </c>
      <c r="R21" s="344" t="s">
        <v>505</v>
      </c>
      <c r="S21" s="344" t="s">
        <v>506</v>
      </c>
      <c r="T21" s="344" t="s">
        <v>507</v>
      </c>
      <c r="U21" s="358" t="s">
        <v>508</v>
      </c>
    </row>
    <row r="22" spans="1:21">
      <c r="A22" s="333">
        <v>1</v>
      </c>
      <c r="B22" s="335">
        <v>2</v>
      </c>
      <c r="C22" s="331">
        <v>3</v>
      </c>
      <c r="D22" s="331">
        <v>4</v>
      </c>
      <c r="E22" s="335">
        <v>5</v>
      </c>
      <c r="F22" s="331">
        <v>6</v>
      </c>
      <c r="G22" s="332">
        <v>7</v>
      </c>
      <c r="H22" s="333"/>
      <c r="I22" s="331"/>
      <c r="J22" s="335">
        <v>1</v>
      </c>
      <c r="K22" s="331">
        <v>2</v>
      </c>
      <c r="L22" s="330">
        <v>3</v>
      </c>
      <c r="M22" s="330">
        <v>4</v>
      </c>
      <c r="N22" s="345">
        <v>5</v>
      </c>
      <c r="O22" s="333"/>
      <c r="P22" s="331"/>
      <c r="Q22" s="331"/>
      <c r="R22" s="331"/>
      <c r="S22" s="331"/>
      <c r="T22" s="331">
        <v>1</v>
      </c>
      <c r="U22" s="332">
        <v>2</v>
      </c>
    </row>
    <row r="23" spans="1:21">
      <c r="A23" s="333">
        <v>8</v>
      </c>
      <c r="B23" s="331">
        <v>9</v>
      </c>
      <c r="C23" s="331">
        <v>10</v>
      </c>
      <c r="D23" s="331">
        <v>11</v>
      </c>
      <c r="E23" s="331">
        <v>12</v>
      </c>
      <c r="F23" s="331">
        <v>13</v>
      </c>
      <c r="G23" s="332">
        <v>14</v>
      </c>
      <c r="H23" s="333">
        <v>6</v>
      </c>
      <c r="I23" s="331">
        <v>7</v>
      </c>
      <c r="J23" s="331">
        <v>8</v>
      </c>
      <c r="K23" s="331">
        <v>9</v>
      </c>
      <c r="L23" s="331">
        <v>10</v>
      </c>
      <c r="M23" s="331">
        <v>11</v>
      </c>
      <c r="N23" s="332">
        <v>12</v>
      </c>
      <c r="O23" s="333">
        <v>3</v>
      </c>
      <c r="P23" s="331">
        <v>4</v>
      </c>
      <c r="Q23" s="331">
        <v>5</v>
      </c>
      <c r="R23" s="331">
        <v>6</v>
      </c>
      <c r="S23" s="331">
        <v>7</v>
      </c>
      <c r="T23" s="331">
        <v>8</v>
      </c>
      <c r="U23" s="332">
        <v>9</v>
      </c>
    </row>
    <row r="24" spans="1:21">
      <c r="A24" s="333">
        <v>15</v>
      </c>
      <c r="B24" s="331">
        <v>16</v>
      </c>
      <c r="C24" s="331">
        <v>17</v>
      </c>
      <c r="D24" s="331">
        <v>18</v>
      </c>
      <c r="E24" s="331">
        <v>19</v>
      </c>
      <c r="F24" s="331">
        <v>20</v>
      </c>
      <c r="G24" s="332">
        <v>21</v>
      </c>
      <c r="H24" s="333">
        <v>13</v>
      </c>
      <c r="I24" s="331">
        <v>14</v>
      </c>
      <c r="J24" s="331">
        <v>15</v>
      </c>
      <c r="K24" s="331">
        <v>16</v>
      </c>
      <c r="L24" s="331">
        <v>17</v>
      </c>
      <c r="M24" s="331">
        <v>18</v>
      </c>
      <c r="N24" s="332">
        <v>19</v>
      </c>
      <c r="O24" s="333">
        <v>10</v>
      </c>
      <c r="P24" s="331">
        <v>11</v>
      </c>
      <c r="Q24" s="331">
        <v>12</v>
      </c>
      <c r="R24" s="331">
        <v>13</v>
      </c>
      <c r="S24" s="331">
        <v>14</v>
      </c>
      <c r="T24" s="331">
        <v>15</v>
      </c>
      <c r="U24" s="332">
        <v>16</v>
      </c>
    </row>
    <row r="25" spans="1:21">
      <c r="A25" s="333">
        <v>22</v>
      </c>
      <c r="B25" s="331">
        <v>23</v>
      </c>
      <c r="C25" s="331">
        <v>24</v>
      </c>
      <c r="D25" s="331">
        <v>25</v>
      </c>
      <c r="E25" s="331">
        <v>26</v>
      </c>
      <c r="F25" s="331">
        <v>27</v>
      </c>
      <c r="G25" s="332">
        <v>28</v>
      </c>
      <c r="H25" s="333">
        <v>20</v>
      </c>
      <c r="I25" s="331">
        <v>21</v>
      </c>
      <c r="J25" s="335">
        <v>22</v>
      </c>
      <c r="K25" s="331">
        <v>23</v>
      </c>
      <c r="L25" s="331">
        <v>24</v>
      </c>
      <c r="M25" s="331">
        <v>25</v>
      </c>
      <c r="N25" s="332">
        <v>26</v>
      </c>
      <c r="O25" s="333">
        <v>17</v>
      </c>
      <c r="P25" s="335">
        <v>18</v>
      </c>
      <c r="Q25" s="331">
        <v>19</v>
      </c>
      <c r="R25" s="331">
        <v>20</v>
      </c>
      <c r="S25" s="331">
        <v>21</v>
      </c>
      <c r="T25" s="331">
        <v>22</v>
      </c>
      <c r="U25" s="332">
        <v>23</v>
      </c>
    </row>
    <row r="26" spans="1:21">
      <c r="A26" s="334">
        <v>29</v>
      </c>
      <c r="B26" s="330">
        <v>30</v>
      </c>
      <c r="C26" s="331"/>
      <c r="D26" s="331"/>
      <c r="E26" s="331"/>
      <c r="F26" s="331"/>
      <c r="G26" s="332"/>
      <c r="H26" s="333">
        <v>27</v>
      </c>
      <c r="I26" s="331">
        <v>28</v>
      </c>
      <c r="J26" s="331">
        <v>29</v>
      </c>
      <c r="K26" s="331">
        <v>30</v>
      </c>
      <c r="L26" s="331">
        <v>31</v>
      </c>
      <c r="M26" s="331"/>
      <c r="N26" s="332"/>
      <c r="O26" s="333">
        <v>24</v>
      </c>
      <c r="P26" s="331">
        <v>25</v>
      </c>
      <c r="Q26" s="331">
        <v>26</v>
      </c>
      <c r="R26" s="331">
        <v>27</v>
      </c>
      <c r="S26" s="331">
        <v>28</v>
      </c>
      <c r="T26" s="331">
        <v>29</v>
      </c>
      <c r="U26" s="332">
        <v>30</v>
      </c>
    </row>
    <row r="27" spans="1:21">
      <c r="A27" s="333"/>
      <c r="B27" s="331"/>
      <c r="C27" s="331"/>
      <c r="D27" s="331"/>
      <c r="E27" s="331"/>
      <c r="F27" s="331"/>
      <c r="G27" s="332"/>
      <c r="H27" s="333"/>
      <c r="I27" s="331"/>
      <c r="J27" s="331"/>
      <c r="K27" s="331"/>
      <c r="L27" s="331"/>
      <c r="M27" s="331"/>
      <c r="N27" s="332"/>
      <c r="O27" s="333"/>
      <c r="P27" s="331"/>
      <c r="Q27" s="331"/>
      <c r="R27" s="331"/>
      <c r="S27" s="331"/>
      <c r="T27" s="331"/>
      <c r="U27" s="332"/>
    </row>
    <row r="28" spans="1:21">
      <c r="A28" s="450" t="s">
        <v>527</v>
      </c>
      <c r="B28" s="451"/>
      <c r="C28" s="451"/>
      <c r="D28" s="451"/>
      <c r="E28" s="359" t="s">
        <v>528</v>
      </c>
      <c r="F28" s="359"/>
      <c r="G28" s="360"/>
      <c r="H28" s="450" t="s">
        <v>529</v>
      </c>
      <c r="I28" s="451"/>
      <c r="J28" s="451"/>
      <c r="K28" s="451"/>
      <c r="L28" s="359" t="s">
        <v>509</v>
      </c>
      <c r="M28" s="361"/>
      <c r="N28" s="362"/>
      <c r="O28" s="459" t="s">
        <v>530</v>
      </c>
      <c r="P28" s="451"/>
      <c r="Q28" s="451"/>
      <c r="R28" s="451"/>
      <c r="S28" s="359" t="s">
        <v>531</v>
      </c>
      <c r="T28" s="359"/>
      <c r="U28" s="360"/>
    </row>
    <row r="29" spans="1:21">
      <c r="A29" s="454" t="s">
        <v>532</v>
      </c>
      <c r="B29" s="455"/>
      <c r="C29" s="455"/>
      <c r="D29" s="455"/>
      <c r="E29" s="361" t="s">
        <v>533</v>
      </c>
      <c r="F29" s="361"/>
      <c r="G29" s="363"/>
      <c r="H29" s="454" t="s">
        <v>534</v>
      </c>
      <c r="I29" s="455"/>
      <c r="J29" s="455"/>
      <c r="K29" s="455"/>
      <c r="L29" s="361" t="s">
        <v>535</v>
      </c>
      <c r="M29" s="361"/>
      <c r="N29" s="363"/>
      <c r="O29" s="364"/>
      <c r="P29" s="365"/>
      <c r="Q29" s="365"/>
      <c r="R29" s="365"/>
      <c r="S29" s="361"/>
      <c r="T29" s="361"/>
      <c r="U29" s="366"/>
    </row>
    <row r="30" spans="1:21">
      <c r="A30" s="454" t="s">
        <v>536</v>
      </c>
      <c r="B30" s="455"/>
      <c r="C30" s="455"/>
      <c r="D30" s="455"/>
      <c r="E30" s="361" t="s">
        <v>537</v>
      </c>
      <c r="F30" s="361"/>
      <c r="G30" s="366"/>
      <c r="H30" s="454" t="s">
        <v>538</v>
      </c>
      <c r="I30" s="460"/>
      <c r="J30" s="460"/>
      <c r="K30" s="460"/>
      <c r="L30" s="361" t="s">
        <v>539</v>
      </c>
      <c r="M30" s="361"/>
      <c r="N30" s="366"/>
      <c r="O30" s="454"/>
      <c r="P30" s="455"/>
      <c r="Q30" s="455"/>
      <c r="R30" s="455"/>
      <c r="S30" s="361"/>
      <c r="T30" s="361"/>
      <c r="U30" s="366"/>
    </row>
    <row r="31" spans="1:21">
      <c r="A31" s="454" t="s">
        <v>515</v>
      </c>
      <c r="B31" s="455"/>
      <c r="C31" s="455"/>
      <c r="D31" s="455"/>
      <c r="E31" s="361" t="s">
        <v>518</v>
      </c>
      <c r="F31" s="361"/>
      <c r="G31" s="366"/>
      <c r="H31" s="454" t="s">
        <v>540</v>
      </c>
      <c r="I31" s="455"/>
      <c r="J31" s="455"/>
      <c r="K31" s="455"/>
      <c r="L31" s="361" t="s">
        <v>541</v>
      </c>
      <c r="M31" s="361"/>
      <c r="N31" s="366"/>
      <c r="O31" s="364"/>
      <c r="P31" s="365"/>
      <c r="Q31" s="365"/>
      <c r="R31" s="365"/>
      <c r="S31" s="361"/>
      <c r="T31" s="361"/>
      <c r="U31" s="366"/>
    </row>
    <row r="32" spans="1:21">
      <c r="A32" s="454"/>
      <c r="B32" s="455"/>
      <c r="C32" s="455"/>
      <c r="D32" s="455"/>
      <c r="E32" s="361"/>
      <c r="F32" s="361"/>
      <c r="G32" s="366"/>
      <c r="H32" s="454" t="s">
        <v>542</v>
      </c>
      <c r="I32" s="455"/>
      <c r="J32" s="455"/>
      <c r="K32" s="455"/>
      <c r="L32" s="361" t="s">
        <v>543</v>
      </c>
      <c r="M32" s="361"/>
      <c r="N32" s="366"/>
      <c r="O32" s="454"/>
      <c r="P32" s="455"/>
      <c r="Q32" s="455"/>
      <c r="R32" s="455"/>
      <c r="S32" s="361"/>
      <c r="T32" s="361"/>
      <c r="U32" s="366"/>
    </row>
    <row r="33" spans="1:21">
      <c r="A33" s="449" t="s">
        <v>544</v>
      </c>
      <c r="B33" s="449"/>
      <c r="C33" s="449"/>
      <c r="D33" s="449"/>
      <c r="E33" s="449"/>
      <c r="F33" s="449"/>
      <c r="G33" s="449"/>
      <c r="H33" s="449" t="s">
        <v>545</v>
      </c>
      <c r="I33" s="449"/>
      <c r="J33" s="449"/>
      <c r="K33" s="449"/>
      <c r="L33" s="449"/>
      <c r="M33" s="449"/>
      <c r="N33" s="449"/>
      <c r="O33" s="449" t="s">
        <v>546</v>
      </c>
      <c r="P33" s="449"/>
      <c r="Q33" s="449"/>
      <c r="R33" s="449"/>
      <c r="S33" s="449"/>
      <c r="T33" s="449"/>
      <c r="U33" s="449"/>
    </row>
    <row r="34" spans="1:21">
      <c r="A34" s="357" t="s">
        <v>502</v>
      </c>
      <c r="B34" s="344" t="s">
        <v>503</v>
      </c>
      <c r="C34" s="344" t="s">
        <v>504</v>
      </c>
      <c r="D34" s="344" t="s">
        <v>505</v>
      </c>
      <c r="E34" s="344" t="s">
        <v>506</v>
      </c>
      <c r="F34" s="344" t="s">
        <v>507</v>
      </c>
      <c r="G34" s="358" t="s">
        <v>508</v>
      </c>
      <c r="H34" s="357" t="s">
        <v>502</v>
      </c>
      <c r="I34" s="344" t="s">
        <v>503</v>
      </c>
      <c r="J34" s="344" t="s">
        <v>504</v>
      </c>
      <c r="K34" s="344" t="s">
        <v>505</v>
      </c>
      <c r="L34" s="344" t="s">
        <v>506</v>
      </c>
      <c r="M34" s="344" t="s">
        <v>507</v>
      </c>
      <c r="N34" s="358" t="s">
        <v>508</v>
      </c>
      <c r="O34" s="357" t="s">
        <v>502</v>
      </c>
      <c r="P34" s="344" t="s">
        <v>503</v>
      </c>
      <c r="Q34" s="344" t="s">
        <v>504</v>
      </c>
      <c r="R34" s="344" t="s">
        <v>505</v>
      </c>
      <c r="S34" s="344" t="s">
        <v>506</v>
      </c>
      <c r="T34" s="344" t="s">
        <v>507</v>
      </c>
      <c r="U34" s="358" t="s">
        <v>508</v>
      </c>
    </row>
    <row r="35" spans="1:21">
      <c r="A35" s="353">
        <v>1</v>
      </c>
      <c r="B35" s="335">
        <v>2</v>
      </c>
      <c r="C35" s="331">
        <v>3</v>
      </c>
      <c r="D35" s="331">
        <v>4</v>
      </c>
      <c r="E35" s="331">
        <v>5</v>
      </c>
      <c r="F35" s="331">
        <v>6</v>
      </c>
      <c r="G35" s="332">
        <v>7</v>
      </c>
      <c r="H35" s="333"/>
      <c r="I35" s="331"/>
      <c r="J35" s="331"/>
      <c r="K35" s="331">
        <v>1</v>
      </c>
      <c r="L35" s="331">
        <v>2</v>
      </c>
      <c r="M35" s="331">
        <v>3</v>
      </c>
      <c r="N35" s="332">
        <v>4</v>
      </c>
      <c r="O35" s="333"/>
      <c r="P35" s="331"/>
      <c r="Q35" s="331"/>
      <c r="R35" s="331"/>
      <c r="S35" s="331"/>
      <c r="T35" s="331"/>
      <c r="U35" s="332">
        <v>1</v>
      </c>
    </row>
    <row r="36" spans="1:21">
      <c r="A36" s="333">
        <v>8</v>
      </c>
      <c r="B36" s="331">
        <v>9</v>
      </c>
      <c r="C36" s="331">
        <v>10</v>
      </c>
      <c r="D36" s="331">
        <v>11</v>
      </c>
      <c r="E36" s="331">
        <v>12</v>
      </c>
      <c r="F36" s="331">
        <v>13</v>
      </c>
      <c r="G36" s="332">
        <v>14</v>
      </c>
      <c r="H36" s="333">
        <v>5</v>
      </c>
      <c r="I36" s="331">
        <v>6</v>
      </c>
      <c r="J36" s="331">
        <v>7</v>
      </c>
      <c r="K36" s="331">
        <v>8</v>
      </c>
      <c r="L36" s="331">
        <v>9</v>
      </c>
      <c r="M36" s="331">
        <v>10</v>
      </c>
      <c r="N36" s="345">
        <v>11</v>
      </c>
      <c r="O36" s="333">
        <v>2</v>
      </c>
      <c r="P36" s="331">
        <v>3</v>
      </c>
      <c r="Q36" s="331">
        <v>4</v>
      </c>
      <c r="R36" s="331">
        <v>5</v>
      </c>
      <c r="S36" s="331">
        <v>6</v>
      </c>
      <c r="T36" s="331">
        <v>7</v>
      </c>
      <c r="U36" s="332">
        <v>8</v>
      </c>
    </row>
    <row r="37" spans="1:21">
      <c r="A37" s="333">
        <v>15</v>
      </c>
      <c r="B37" s="330">
        <v>16</v>
      </c>
      <c r="C37" s="331">
        <v>17</v>
      </c>
      <c r="D37" s="331">
        <v>18</v>
      </c>
      <c r="E37" s="331">
        <v>19</v>
      </c>
      <c r="F37" s="331">
        <v>20</v>
      </c>
      <c r="G37" s="332">
        <v>21</v>
      </c>
      <c r="H37" s="333">
        <v>12</v>
      </c>
      <c r="I37" s="331">
        <v>13</v>
      </c>
      <c r="J37" s="331">
        <v>14</v>
      </c>
      <c r="K37" s="331">
        <v>15</v>
      </c>
      <c r="L37" s="331">
        <v>16</v>
      </c>
      <c r="M37" s="331">
        <v>17</v>
      </c>
      <c r="N37" s="332">
        <v>18</v>
      </c>
      <c r="O37" s="333">
        <v>9</v>
      </c>
      <c r="P37" s="331">
        <v>10</v>
      </c>
      <c r="Q37" s="331">
        <v>11</v>
      </c>
      <c r="R37" s="331">
        <v>12</v>
      </c>
      <c r="S37" s="331">
        <v>13</v>
      </c>
      <c r="T37" s="331">
        <v>14</v>
      </c>
      <c r="U37" s="332">
        <v>15</v>
      </c>
    </row>
    <row r="38" spans="1:21">
      <c r="A38" s="333">
        <v>22</v>
      </c>
      <c r="B38" s="331">
        <v>23</v>
      </c>
      <c r="C38" s="331">
        <v>24</v>
      </c>
      <c r="D38" s="331">
        <v>25</v>
      </c>
      <c r="E38" s="331">
        <v>26</v>
      </c>
      <c r="F38" s="331">
        <v>27</v>
      </c>
      <c r="G38" s="332">
        <v>28</v>
      </c>
      <c r="H38" s="333">
        <v>19</v>
      </c>
      <c r="I38" s="331">
        <v>20</v>
      </c>
      <c r="J38" s="331">
        <v>21</v>
      </c>
      <c r="K38" s="331">
        <v>22</v>
      </c>
      <c r="L38" s="331">
        <v>23</v>
      </c>
      <c r="M38" s="331">
        <v>24</v>
      </c>
      <c r="N38" s="332">
        <v>25</v>
      </c>
      <c r="O38" s="333">
        <v>16</v>
      </c>
      <c r="P38" s="330">
        <v>17</v>
      </c>
      <c r="Q38" s="331">
        <v>18</v>
      </c>
      <c r="R38" s="331">
        <v>19</v>
      </c>
      <c r="S38" s="331">
        <v>20</v>
      </c>
      <c r="T38" s="331">
        <v>21</v>
      </c>
      <c r="U38" s="332">
        <v>22</v>
      </c>
    </row>
    <row r="39" spans="1:21">
      <c r="A39" s="333">
        <v>29</v>
      </c>
      <c r="B39" s="331">
        <v>30</v>
      </c>
      <c r="C39" s="331">
        <v>31</v>
      </c>
      <c r="D39" s="331"/>
      <c r="E39" s="331"/>
      <c r="F39" s="331"/>
      <c r="G39" s="332"/>
      <c r="H39" s="333">
        <v>26</v>
      </c>
      <c r="I39" s="331">
        <v>27</v>
      </c>
      <c r="J39" s="331">
        <v>28</v>
      </c>
      <c r="K39" s="331">
        <v>29</v>
      </c>
      <c r="L39" s="331">
        <v>30</v>
      </c>
      <c r="M39" s="331">
        <v>31</v>
      </c>
      <c r="N39" s="332"/>
      <c r="O39" s="334">
        <v>23</v>
      </c>
      <c r="P39" s="330">
        <v>24</v>
      </c>
      <c r="Q39" s="335">
        <v>25</v>
      </c>
      <c r="R39" s="331">
        <v>26</v>
      </c>
      <c r="S39" s="331">
        <v>27</v>
      </c>
      <c r="T39" s="331">
        <v>28</v>
      </c>
      <c r="U39" s="332">
        <v>29</v>
      </c>
    </row>
    <row r="40" spans="1:21">
      <c r="A40" s="333"/>
      <c r="B40" s="331"/>
      <c r="C40" s="331"/>
      <c r="D40" s="331"/>
      <c r="E40" s="331"/>
      <c r="F40" s="331"/>
      <c r="G40" s="332"/>
      <c r="H40" s="333"/>
      <c r="I40" s="331"/>
      <c r="J40" s="331"/>
      <c r="K40" s="331"/>
      <c r="L40" s="331"/>
      <c r="M40" s="331"/>
      <c r="N40" s="332"/>
      <c r="O40" s="333">
        <v>30</v>
      </c>
      <c r="P40" s="331"/>
      <c r="Q40" s="333"/>
      <c r="R40" s="331"/>
      <c r="S40" s="333"/>
      <c r="T40" s="331"/>
      <c r="U40" s="332"/>
    </row>
    <row r="41" spans="1:21">
      <c r="A41" s="450" t="s">
        <v>547</v>
      </c>
      <c r="B41" s="451"/>
      <c r="C41" s="451"/>
      <c r="D41" s="451"/>
      <c r="E41" s="359" t="s">
        <v>509</v>
      </c>
      <c r="F41" s="359"/>
      <c r="G41" s="360"/>
      <c r="H41" s="450" t="s">
        <v>548</v>
      </c>
      <c r="I41" s="451"/>
      <c r="J41" s="451"/>
      <c r="K41" s="451"/>
      <c r="L41" s="359" t="s">
        <v>549</v>
      </c>
      <c r="M41" s="359"/>
      <c r="N41" s="360"/>
      <c r="O41" s="454" t="s">
        <v>376</v>
      </c>
      <c r="P41" s="455"/>
      <c r="Q41" s="455"/>
      <c r="R41" s="455"/>
      <c r="S41" s="361" t="s">
        <v>550</v>
      </c>
      <c r="T41" s="359"/>
      <c r="U41" s="362"/>
    </row>
    <row r="42" spans="1:21">
      <c r="A42" s="454" t="s">
        <v>515</v>
      </c>
      <c r="B42" s="455"/>
      <c r="C42" s="455"/>
      <c r="D42" s="455"/>
      <c r="E42" s="361" t="s">
        <v>528</v>
      </c>
      <c r="F42" s="361"/>
      <c r="G42" s="366"/>
      <c r="H42" s="454"/>
      <c r="I42" s="455"/>
      <c r="J42" s="455"/>
      <c r="K42" s="455"/>
      <c r="L42" s="361"/>
      <c r="M42" s="361"/>
      <c r="N42" s="366"/>
      <c r="O42" s="454" t="s">
        <v>377</v>
      </c>
      <c r="P42" s="455"/>
      <c r="Q42" s="455"/>
      <c r="R42" s="455"/>
      <c r="S42" s="361" t="s">
        <v>551</v>
      </c>
      <c r="T42" s="361"/>
      <c r="U42" s="366"/>
    </row>
    <row r="43" spans="1:21">
      <c r="A43" s="454" t="s">
        <v>552</v>
      </c>
      <c r="B43" s="455"/>
      <c r="C43" s="455"/>
      <c r="D43" s="455"/>
      <c r="E43" s="361" t="s">
        <v>553</v>
      </c>
      <c r="F43" s="361"/>
      <c r="G43" s="366"/>
      <c r="H43" s="364"/>
      <c r="I43" s="365"/>
      <c r="J43" s="365"/>
      <c r="K43" s="365"/>
      <c r="L43" s="361"/>
      <c r="M43" s="361"/>
      <c r="N43" s="366"/>
      <c r="O43" s="454" t="s">
        <v>515</v>
      </c>
      <c r="P43" s="455"/>
      <c r="Q43" s="455"/>
      <c r="R43" s="455"/>
      <c r="S43" s="361" t="s">
        <v>554</v>
      </c>
      <c r="T43" s="361"/>
      <c r="U43" s="366"/>
    </row>
    <row r="44" spans="1:21">
      <c r="A44" s="364"/>
      <c r="B44" s="365"/>
      <c r="C44" s="365"/>
      <c r="D44" s="365"/>
      <c r="E44" s="361"/>
      <c r="F44" s="361"/>
      <c r="G44" s="366"/>
      <c r="H44" s="364"/>
      <c r="I44" s="365"/>
      <c r="J44" s="365"/>
      <c r="K44" s="365"/>
      <c r="L44" s="361"/>
      <c r="M44" s="361"/>
      <c r="N44" s="366"/>
      <c r="O44" s="454" t="s">
        <v>555</v>
      </c>
      <c r="P44" s="455"/>
      <c r="Q44" s="455"/>
      <c r="R44" s="455"/>
      <c r="S44" s="361"/>
      <c r="T44" s="361"/>
      <c r="U44" s="366"/>
    </row>
    <row r="45" spans="1:21">
      <c r="A45" s="364"/>
      <c r="B45" s="365"/>
      <c r="C45" s="365"/>
      <c r="D45" s="365"/>
      <c r="E45" s="361"/>
      <c r="F45" s="361"/>
      <c r="G45" s="366"/>
      <c r="H45" s="364"/>
      <c r="I45" s="365"/>
      <c r="J45" s="365"/>
      <c r="K45" s="365"/>
      <c r="L45" s="361"/>
      <c r="M45" s="361"/>
      <c r="N45" s="366"/>
      <c r="O45" s="461" t="s">
        <v>556</v>
      </c>
      <c r="P45" s="462"/>
      <c r="Q45" s="462"/>
      <c r="R45" s="462"/>
      <c r="S45" s="361" t="s">
        <v>557</v>
      </c>
      <c r="T45" s="361"/>
      <c r="U45" s="366"/>
    </row>
    <row r="46" spans="1:21">
      <c r="A46" s="449" t="s">
        <v>558</v>
      </c>
      <c r="B46" s="449"/>
      <c r="C46" s="449"/>
      <c r="D46" s="449"/>
      <c r="E46" s="449"/>
      <c r="F46" s="449"/>
      <c r="G46" s="449"/>
      <c r="H46" s="449" t="s">
        <v>559</v>
      </c>
      <c r="I46" s="449"/>
      <c r="J46" s="449"/>
      <c r="K46" s="449"/>
      <c r="L46" s="449"/>
      <c r="M46" s="449"/>
      <c r="N46" s="449"/>
      <c r="O46" s="449" t="s">
        <v>560</v>
      </c>
      <c r="P46" s="449"/>
      <c r="Q46" s="449"/>
      <c r="R46" s="449"/>
      <c r="S46" s="449"/>
      <c r="T46" s="449"/>
      <c r="U46" s="449"/>
    </row>
    <row r="47" spans="1:21">
      <c r="A47" s="357" t="s">
        <v>502</v>
      </c>
      <c r="B47" s="344" t="s">
        <v>503</v>
      </c>
      <c r="C47" s="344" t="s">
        <v>504</v>
      </c>
      <c r="D47" s="344" t="s">
        <v>505</v>
      </c>
      <c r="E47" s="344" t="s">
        <v>506</v>
      </c>
      <c r="F47" s="344" t="s">
        <v>507</v>
      </c>
      <c r="G47" s="358" t="s">
        <v>508</v>
      </c>
      <c r="H47" s="357" t="s">
        <v>502</v>
      </c>
      <c r="I47" s="344" t="s">
        <v>503</v>
      </c>
      <c r="J47" s="344" t="s">
        <v>504</v>
      </c>
      <c r="K47" s="344" t="s">
        <v>505</v>
      </c>
      <c r="L47" s="344" t="s">
        <v>506</v>
      </c>
      <c r="M47" s="344" t="s">
        <v>507</v>
      </c>
      <c r="N47" s="358" t="s">
        <v>508</v>
      </c>
      <c r="O47" s="357" t="s">
        <v>502</v>
      </c>
      <c r="P47" s="344" t="s">
        <v>503</v>
      </c>
      <c r="Q47" s="344" t="s">
        <v>504</v>
      </c>
      <c r="R47" s="344" t="s">
        <v>505</v>
      </c>
      <c r="S47" s="344" t="s">
        <v>506</v>
      </c>
      <c r="T47" s="344" t="s">
        <v>507</v>
      </c>
      <c r="U47" s="358" t="s">
        <v>508</v>
      </c>
    </row>
    <row r="48" spans="1:21">
      <c r="A48" s="328"/>
      <c r="B48" s="335">
        <v>1</v>
      </c>
      <c r="C48" s="331">
        <v>2</v>
      </c>
      <c r="D48" s="331">
        <v>3</v>
      </c>
      <c r="E48" s="331">
        <v>4</v>
      </c>
      <c r="F48" s="331">
        <v>5</v>
      </c>
      <c r="G48" s="332">
        <v>6</v>
      </c>
      <c r="H48" s="333"/>
      <c r="I48" s="331"/>
      <c r="J48" s="331"/>
      <c r="K48" s="331"/>
      <c r="L48" s="331">
        <v>1</v>
      </c>
      <c r="M48" s="331">
        <v>2</v>
      </c>
      <c r="N48" s="345">
        <v>3</v>
      </c>
      <c r="O48" s="333"/>
      <c r="P48" s="331"/>
      <c r="Q48" s="331"/>
      <c r="R48" s="331"/>
      <c r="S48" s="331"/>
      <c r="T48" s="331"/>
      <c r="U48" s="332">
        <v>1</v>
      </c>
    </row>
    <row r="49" spans="1:21">
      <c r="A49" s="333">
        <v>7</v>
      </c>
      <c r="B49" s="330">
        <v>8</v>
      </c>
      <c r="C49" s="331">
        <v>9</v>
      </c>
      <c r="D49" s="331">
        <v>10</v>
      </c>
      <c r="E49" s="331">
        <v>11</v>
      </c>
      <c r="F49" s="331">
        <v>12</v>
      </c>
      <c r="G49" s="332">
        <v>13</v>
      </c>
      <c r="H49" s="333">
        <v>4</v>
      </c>
      <c r="I49" s="331">
        <v>5</v>
      </c>
      <c r="J49" s="331">
        <v>6</v>
      </c>
      <c r="K49" s="331">
        <v>7</v>
      </c>
      <c r="L49" s="331">
        <v>8</v>
      </c>
      <c r="M49" s="331">
        <v>9</v>
      </c>
      <c r="N49" s="332">
        <v>10</v>
      </c>
      <c r="O49" s="333">
        <v>2</v>
      </c>
      <c r="P49" s="331">
        <v>3</v>
      </c>
      <c r="Q49" s="331">
        <v>4</v>
      </c>
      <c r="R49" s="331">
        <v>5</v>
      </c>
      <c r="S49" s="331">
        <v>6</v>
      </c>
      <c r="T49" s="331">
        <v>7</v>
      </c>
      <c r="U49" s="332">
        <v>8</v>
      </c>
    </row>
    <row r="50" spans="1:21">
      <c r="A50" s="333">
        <v>14</v>
      </c>
      <c r="B50" s="331">
        <v>15</v>
      </c>
      <c r="C50" s="331">
        <v>16</v>
      </c>
      <c r="D50" s="335">
        <v>17</v>
      </c>
      <c r="E50" s="331">
        <v>18</v>
      </c>
      <c r="F50" s="331">
        <v>19</v>
      </c>
      <c r="G50" s="332">
        <v>20</v>
      </c>
      <c r="H50" s="333">
        <v>11</v>
      </c>
      <c r="I50" s="331">
        <v>12</v>
      </c>
      <c r="J50" s="331">
        <v>13</v>
      </c>
      <c r="K50" s="331">
        <v>14</v>
      </c>
      <c r="L50" s="331">
        <v>15</v>
      </c>
      <c r="M50" s="331">
        <v>16</v>
      </c>
      <c r="N50" s="332">
        <v>17</v>
      </c>
      <c r="O50" s="333">
        <v>9</v>
      </c>
      <c r="P50" s="331">
        <v>10</v>
      </c>
      <c r="Q50" s="331">
        <v>11</v>
      </c>
      <c r="R50" s="331">
        <v>12</v>
      </c>
      <c r="S50" s="331">
        <v>13</v>
      </c>
      <c r="T50" s="331">
        <v>14</v>
      </c>
      <c r="U50" s="332">
        <v>15</v>
      </c>
    </row>
    <row r="51" spans="1:21">
      <c r="A51" s="333">
        <v>21</v>
      </c>
      <c r="B51" s="331">
        <v>22</v>
      </c>
      <c r="C51" s="331">
        <v>23</v>
      </c>
      <c r="D51" s="331">
        <v>24</v>
      </c>
      <c r="E51" s="331">
        <v>25</v>
      </c>
      <c r="F51" s="331">
        <v>26</v>
      </c>
      <c r="G51" s="332">
        <v>27</v>
      </c>
      <c r="H51" s="333">
        <v>18</v>
      </c>
      <c r="I51" s="331">
        <v>19</v>
      </c>
      <c r="J51" s="331">
        <v>20</v>
      </c>
      <c r="K51" s="331">
        <v>21</v>
      </c>
      <c r="L51" s="331">
        <v>22</v>
      </c>
      <c r="M51" s="330">
        <v>23</v>
      </c>
      <c r="N51" s="332">
        <v>24</v>
      </c>
      <c r="O51" s="333">
        <v>16</v>
      </c>
      <c r="P51" s="331">
        <v>17</v>
      </c>
      <c r="Q51" s="331">
        <v>18</v>
      </c>
      <c r="R51" s="331">
        <v>19</v>
      </c>
      <c r="S51" s="331">
        <v>20</v>
      </c>
      <c r="T51" s="331">
        <v>21</v>
      </c>
      <c r="U51" s="332">
        <v>22</v>
      </c>
    </row>
    <row r="52" spans="1:21">
      <c r="A52" s="333">
        <v>28</v>
      </c>
      <c r="B52" s="331">
        <v>29</v>
      </c>
      <c r="C52" s="331">
        <v>30</v>
      </c>
      <c r="D52" s="331">
        <v>31</v>
      </c>
      <c r="E52" s="331"/>
      <c r="F52" s="331"/>
      <c r="G52" s="332"/>
      <c r="H52" s="333">
        <v>25</v>
      </c>
      <c r="I52" s="331">
        <v>26</v>
      </c>
      <c r="J52" s="331">
        <v>27</v>
      </c>
      <c r="K52" s="331">
        <v>28</v>
      </c>
      <c r="L52" s="331">
        <v>29</v>
      </c>
      <c r="M52" s="331">
        <v>30</v>
      </c>
      <c r="N52" s="332"/>
      <c r="O52" s="334">
        <v>23</v>
      </c>
      <c r="P52" s="330">
        <v>24</v>
      </c>
      <c r="Q52" s="335">
        <v>25</v>
      </c>
      <c r="R52" s="335">
        <v>26</v>
      </c>
      <c r="S52" s="331">
        <v>27</v>
      </c>
      <c r="T52" s="331">
        <v>28</v>
      </c>
      <c r="U52" s="332">
        <v>29</v>
      </c>
    </row>
    <row r="53" spans="1:21">
      <c r="A53" s="333"/>
      <c r="B53" s="331"/>
      <c r="C53" s="331"/>
      <c r="D53" s="331"/>
      <c r="E53" s="331"/>
      <c r="F53" s="331"/>
      <c r="G53" s="332"/>
      <c r="H53" s="333"/>
      <c r="I53" s="331"/>
      <c r="J53" s="331"/>
      <c r="K53" s="331"/>
      <c r="L53" s="331"/>
      <c r="M53" s="331"/>
      <c r="N53" s="332"/>
      <c r="O53" s="333">
        <v>30</v>
      </c>
      <c r="P53" s="331">
        <v>31</v>
      </c>
      <c r="Q53" s="331"/>
      <c r="R53" s="331"/>
      <c r="S53" s="331"/>
      <c r="T53" s="331"/>
      <c r="U53" s="332"/>
    </row>
    <row r="54" spans="1:21">
      <c r="A54" s="467" t="s">
        <v>561</v>
      </c>
      <c r="B54" s="468"/>
      <c r="C54" s="468"/>
      <c r="D54" s="468"/>
      <c r="E54" s="367" t="s">
        <v>509</v>
      </c>
      <c r="F54" s="367"/>
      <c r="G54" s="368"/>
      <c r="H54" s="467" t="s">
        <v>378</v>
      </c>
      <c r="I54" s="468"/>
      <c r="J54" s="468"/>
      <c r="K54" s="468"/>
      <c r="L54" s="367" t="s">
        <v>535</v>
      </c>
      <c r="M54" s="367"/>
      <c r="N54" s="368"/>
      <c r="O54" s="467" t="s">
        <v>379</v>
      </c>
      <c r="P54" s="468"/>
      <c r="Q54" s="468"/>
      <c r="R54" s="468"/>
      <c r="S54" s="367" t="s">
        <v>551</v>
      </c>
      <c r="T54" s="367"/>
      <c r="U54" s="368"/>
    </row>
    <row r="55" spans="1:21">
      <c r="A55" s="469" t="s">
        <v>562</v>
      </c>
      <c r="B55" s="464"/>
      <c r="C55" s="464"/>
      <c r="D55" s="464"/>
      <c r="E55" s="369" t="s">
        <v>514</v>
      </c>
      <c r="F55" s="369"/>
      <c r="G55" s="370"/>
      <c r="H55" s="463" t="s">
        <v>380</v>
      </c>
      <c r="I55" s="464"/>
      <c r="J55" s="464"/>
      <c r="K55" s="464"/>
      <c r="L55" s="369" t="s">
        <v>551</v>
      </c>
      <c r="M55" s="369"/>
      <c r="N55" s="370"/>
      <c r="O55" s="454" t="s">
        <v>515</v>
      </c>
      <c r="P55" s="455"/>
      <c r="Q55" s="455"/>
      <c r="R55" s="455"/>
      <c r="S55" s="361" t="s">
        <v>554</v>
      </c>
      <c r="T55" s="369"/>
      <c r="U55" s="370"/>
    </row>
    <row r="56" spans="1:21">
      <c r="A56" s="463" t="s">
        <v>563</v>
      </c>
      <c r="B56" s="464"/>
      <c r="C56" s="464"/>
      <c r="D56" s="464"/>
      <c r="E56" s="369" t="s">
        <v>550</v>
      </c>
      <c r="F56" s="369"/>
      <c r="G56" s="370"/>
      <c r="H56" s="371"/>
      <c r="I56" s="372"/>
      <c r="J56" s="372"/>
      <c r="K56" s="372"/>
      <c r="L56" s="369"/>
      <c r="M56" s="369"/>
      <c r="N56" s="370"/>
      <c r="O56" s="463" t="s">
        <v>564</v>
      </c>
      <c r="P56" s="464"/>
      <c r="Q56" s="464"/>
      <c r="R56" s="464"/>
      <c r="S56" s="369" t="s">
        <v>557</v>
      </c>
      <c r="T56" s="373" t="s">
        <v>488</v>
      </c>
      <c r="U56" s="374" t="s">
        <v>565</v>
      </c>
    </row>
    <row r="57" spans="1:21">
      <c r="A57" s="465"/>
      <c r="B57" s="466"/>
      <c r="C57" s="466"/>
      <c r="D57" s="466"/>
      <c r="E57" s="283"/>
      <c r="F57" s="283"/>
      <c r="G57" s="284"/>
      <c r="H57" s="465"/>
      <c r="I57" s="466"/>
      <c r="J57" s="466"/>
      <c r="K57" s="466"/>
      <c r="L57" s="283"/>
      <c r="M57" s="283"/>
      <c r="N57" s="284"/>
      <c r="O57" s="465"/>
      <c r="P57" s="466"/>
      <c r="Q57" s="466"/>
      <c r="R57" s="466"/>
      <c r="S57" s="283"/>
      <c r="T57" s="283"/>
      <c r="U57" s="284"/>
    </row>
  </sheetData>
  <mergeCells count="62">
    <mergeCell ref="A56:D56"/>
    <mergeCell ref="A57:D57"/>
    <mergeCell ref="H57:K57"/>
    <mergeCell ref="O57:R57"/>
    <mergeCell ref="A54:D54"/>
    <mergeCell ref="H54:K54"/>
    <mergeCell ref="O54:R54"/>
    <mergeCell ref="A55:D55"/>
    <mergeCell ref="H55:K55"/>
    <mergeCell ref="O55:R55"/>
    <mergeCell ref="O56:R56"/>
    <mergeCell ref="A43:D43"/>
    <mergeCell ref="O43:R43"/>
    <mergeCell ref="O44:R44"/>
    <mergeCell ref="O45:R45"/>
    <mergeCell ref="A46:G46"/>
    <mergeCell ref="H46:N46"/>
    <mergeCell ref="O46:U46"/>
    <mergeCell ref="A32:D32"/>
    <mergeCell ref="H32:K32"/>
    <mergeCell ref="O32:R32"/>
    <mergeCell ref="A42:D42"/>
    <mergeCell ref="H42:K42"/>
    <mergeCell ref="O42:R42"/>
    <mergeCell ref="A41:D41"/>
    <mergeCell ref="H41:K41"/>
    <mergeCell ref="O41:R41"/>
    <mergeCell ref="H29:K29"/>
    <mergeCell ref="A30:D30"/>
    <mergeCell ref="H30:K30"/>
    <mergeCell ref="O30:R30"/>
    <mergeCell ref="A31:D31"/>
    <mergeCell ref="H31:K31"/>
    <mergeCell ref="A16:D16"/>
    <mergeCell ref="H16:K16"/>
    <mergeCell ref="O16:R16"/>
    <mergeCell ref="A17:D17"/>
    <mergeCell ref="H17:K17"/>
    <mergeCell ref="O17:R17"/>
    <mergeCell ref="A1:U1"/>
    <mergeCell ref="A2:U2"/>
    <mergeCell ref="A3:U3"/>
    <mergeCell ref="A6:U6"/>
    <mergeCell ref="A8:G8"/>
    <mergeCell ref="H8:N8"/>
    <mergeCell ref="O8:U8"/>
    <mergeCell ref="A18:D18"/>
    <mergeCell ref="H18:K18"/>
    <mergeCell ref="O18:R18"/>
    <mergeCell ref="A33:G33"/>
    <mergeCell ref="H33:N33"/>
    <mergeCell ref="O33:U33"/>
    <mergeCell ref="A19:D19"/>
    <mergeCell ref="H19:K19"/>
    <mergeCell ref="O19:R19"/>
    <mergeCell ref="A20:G20"/>
    <mergeCell ref="H20:N20"/>
    <mergeCell ref="O20:U20"/>
    <mergeCell ref="A28:D28"/>
    <mergeCell ref="H28:K28"/>
    <mergeCell ref="O28:R28"/>
    <mergeCell ref="A29:D29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5"/>
  <sheetViews>
    <sheetView workbookViewId="0">
      <selection activeCell="A13" sqref="A13"/>
    </sheetView>
  </sheetViews>
  <sheetFormatPr defaultColWidth="9" defaultRowHeight="13.5"/>
  <cols>
    <col min="1" max="1" width="19.625" customWidth="1"/>
  </cols>
  <sheetData>
    <row r="2" spans="1:3">
      <c r="A2" t="s">
        <v>38</v>
      </c>
    </row>
    <row r="3" spans="1:3">
      <c r="A3" s="107" t="s">
        <v>116</v>
      </c>
      <c r="B3" s="107" t="s">
        <v>143</v>
      </c>
      <c r="C3" s="107">
        <v>42797</v>
      </c>
    </row>
    <row r="4" spans="1:3">
      <c r="A4" s="107" t="s">
        <v>115</v>
      </c>
      <c r="B4" s="107" t="s">
        <v>144</v>
      </c>
      <c r="C4" s="107">
        <v>42804</v>
      </c>
    </row>
    <row r="5" spans="1:3">
      <c r="A5" s="107" t="s">
        <v>113</v>
      </c>
      <c r="B5" s="107" t="s">
        <v>145</v>
      </c>
      <c r="C5" s="107">
        <v>42811</v>
      </c>
    </row>
    <row r="6" spans="1:3">
      <c r="A6" s="107" t="s">
        <v>116</v>
      </c>
      <c r="B6" s="107" t="s">
        <v>146</v>
      </c>
      <c r="C6" s="107">
        <v>42818</v>
      </c>
    </row>
    <row r="7" spans="1:3">
      <c r="A7" s="107" t="s">
        <v>115</v>
      </c>
      <c r="B7" s="107" t="s">
        <v>147</v>
      </c>
      <c r="C7" s="107">
        <v>42825</v>
      </c>
    </row>
    <row r="10" spans="1:3">
      <c r="A10" t="s">
        <v>43</v>
      </c>
    </row>
    <row r="11" spans="1:3">
      <c r="A11" s="107" t="s">
        <v>46</v>
      </c>
      <c r="B11" s="107" t="s">
        <v>148</v>
      </c>
      <c r="C11" s="107">
        <v>42796</v>
      </c>
    </row>
    <row r="12" spans="1:3">
      <c r="A12" s="107" t="s">
        <v>55</v>
      </c>
      <c r="B12" s="107" t="s">
        <v>56</v>
      </c>
      <c r="C12" s="107">
        <v>42802</v>
      </c>
    </row>
    <row r="13" spans="1:3">
      <c r="A13" s="107" t="s">
        <v>64</v>
      </c>
      <c r="B13" s="107" t="s">
        <v>149</v>
      </c>
      <c r="C13" s="107">
        <v>42809</v>
      </c>
    </row>
    <row r="14" spans="1:3">
      <c r="A14" s="107" t="s">
        <v>69</v>
      </c>
      <c r="B14" s="107" t="s">
        <v>148</v>
      </c>
      <c r="C14" s="107">
        <v>42816</v>
      </c>
    </row>
    <row r="15" spans="1:3">
      <c r="A15" s="107" t="s">
        <v>73</v>
      </c>
      <c r="B15" s="107" t="s">
        <v>74</v>
      </c>
      <c r="C15" s="107">
        <v>42823</v>
      </c>
    </row>
  </sheetData>
  <phoneticPr fontId="53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workbookViewId="0">
      <selection activeCell="G31" sqref="G31"/>
    </sheetView>
  </sheetViews>
  <sheetFormatPr defaultColWidth="9" defaultRowHeight="13.5"/>
  <cols>
    <col min="1" max="1" width="19.125" customWidth="1"/>
  </cols>
  <sheetData>
    <row r="1" spans="1:15" ht="20.25">
      <c r="A1" s="63"/>
      <c r="B1" s="470" t="s">
        <v>150</v>
      </c>
      <c r="C1" s="471"/>
      <c r="D1" s="471"/>
      <c r="E1" s="471"/>
      <c r="F1" s="471"/>
      <c r="G1" s="470" t="s">
        <v>151</v>
      </c>
      <c r="H1" s="471"/>
      <c r="I1" s="471"/>
      <c r="J1" s="471"/>
      <c r="K1" s="472"/>
      <c r="L1" s="86"/>
      <c r="M1" s="87"/>
      <c r="N1" s="87"/>
      <c r="O1" s="88"/>
    </row>
    <row r="2" spans="1:15" ht="18">
      <c r="A2" s="64"/>
      <c r="B2" s="64"/>
      <c r="C2" s="64"/>
      <c r="D2" s="197" t="s">
        <v>152</v>
      </c>
      <c r="E2" s="197" t="s">
        <v>153</v>
      </c>
      <c r="F2" s="66" t="s">
        <v>11</v>
      </c>
      <c r="G2" s="67"/>
      <c r="H2" s="64"/>
      <c r="I2" s="197" t="s">
        <v>154</v>
      </c>
      <c r="J2" s="65">
        <v>0.5</v>
      </c>
      <c r="K2" s="89" t="s">
        <v>11</v>
      </c>
      <c r="L2" s="90" t="s">
        <v>11</v>
      </c>
      <c r="M2" s="91" t="s">
        <v>155</v>
      </c>
      <c r="N2" s="91" t="s">
        <v>11</v>
      </c>
      <c r="O2" s="92" t="s">
        <v>155</v>
      </c>
    </row>
    <row r="3" spans="1:15" ht="18">
      <c r="A3" s="68" t="s">
        <v>156</v>
      </c>
      <c r="B3" s="69"/>
      <c r="C3" s="69" t="s">
        <v>157</v>
      </c>
      <c r="D3" s="70" t="s">
        <v>158</v>
      </c>
      <c r="E3" s="70" t="s">
        <v>159</v>
      </c>
      <c r="F3" s="70" t="s">
        <v>160</v>
      </c>
      <c r="G3" s="69" t="s">
        <v>161</v>
      </c>
      <c r="H3" s="69" t="s">
        <v>157</v>
      </c>
      <c r="I3" s="70" t="s">
        <v>158</v>
      </c>
      <c r="J3" s="70" t="s">
        <v>162</v>
      </c>
      <c r="K3" s="93" t="s">
        <v>151</v>
      </c>
      <c r="L3" s="94" t="s">
        <v>21</v>
      </c>
      <c r="M3" s="95" t="s">
        <v>20</v>
      </c>
      <c r="N3" s="95" t="s">
        <v>163</v>
      </c>
      <c r="O3" s="96" t="s">
        <v>164</v>
      </c>
    </row>
    <row r="4" spans="1:15" ht="18">
      <c r="A4" s="71"/>
      <c r="B4" s="72"/>
      <c r="C4" s="72"/>
      <c r="D4" s="73"/>
      <c r="E4" s="73"/>
      <c r="F4" s="73" t="s">
        <v>165</v>
      </c>
      <c r="G4" s="72" t="s">
        <v>166</v>
      </c>
      <c r="H4" s="72"/>
      <c r="I4" s="73"/>
      <c r="J4" s="97" t="s">
        <v>167</v>
      </c>
      <c r="K4" s="98"/>
      <c r="L4" s="99"/>
      <c r="M4" s="100"/>
      <c r="N4" s="100"/>
      <c r="O4" s="101"/>
    </row>
    <row r="5" spans="1:15" ht="15">
      <c r="A5" s="74" t="s">
        <v>132</v>
      </c>
      <c r="B5" s="75" t="s">
        <v>168</v>
      </c>
      <c r="C5" s="76">
        <f t="shared" ref="C5:C9" si="0">F5-7</f>
        <v>42788</v>
      </c>
      <c r="D5" s="77">
        <f t="shared" ref="D5:D9" si="1">F5-1</f>
        <v>42794</v>
      </c>
      <c r="E5" s="78">
        <f t="shared" ref="E5:E9" si="2">F5-1</f>
        <v>42794</v>
      </c>
      <c r="F5" s="79">
        <v>42795</v>
      </c>
      <c r="G5" s="80">
        <f t="shared" ref="G5:G9" si="3">K5-1</f>
        <v>42795</v>
      </c>
      <c r="H5" s="76">
        <f t="shared" ref="H5:H9" si="4">K5-7</f>
        <v>42789</v>
      </c>
      <c r="I5" s="77">
        <f t="shared" ref="I5:I9" si="5">K5-1</f>
        <v>42795</v>
      </c>
      <c r="J5" s="78">
        <f t="shared" ref="J5:J9" si="6">K5-1</f>
        <v>42795</v>
      </c>
      <c r="K5" s="79">
        <f t="shared" ref="K5:K9" si="7">F5+1</f>
        <v>42796</v>
      </c>
      <c r="L5" s="102">
        <f t="shared" ref="L5:L9" si="8">F5+6</f>
        <v>42801</v>
      </c>
      <c r="M5" s="103">
        <f t="shared" ref="M5:M9" si="9">L5+1</f>
        <v>42802</v>
      </c>
      <c r="N5" s="103">
        <f t="shared" ref="N5:N9" si="10">M5+1</f>
        <v>42803</v>
      </c>
      <c r="O5" s="104">
        <f t="shared" ref="O5:O9" si="11">N5</f>
        <v>42803</v>
      </c>
    </row>
    <row r="6" spans="1:15" ht="15">
      <c r="A6" s="74" t="s">
        <v>123</v>
      </c>
      <c r="B6" s="75" t="s">
        <v>70</v>
      </c>
      <c r="C6" s="76">
        <f t="shared" si="0"/>
        <v>42795</v>
      </c>
      <c r="D6" s="77">
        <f t="shared" si="1"/>
        <v>42801</v>
      </c>
      <c r="E6" s="78">
        <f t="shared" si="2"/>
        <v>42801</v>
      </c>
      <c r="F6" s="79">
        <v>42802</v>
      </c>
      <c r="G6" s="80">
        <f t="shared" si="3"/>
        <v>42802</v>
      </c>
      <c r="H6" s="76">
        <f t="shared" si="4"/>
        <v>42796</v>
      </c>
      <c r="I6" s="77">
        <f t="shared" si="5"/>
        <v>42802</v>
      </c>
      <c r="J6" s="78">
        <f t="shared" si="6"/>
        <v>42802</v>
      </c>
      <c r="K6" s="79">
        <f t="shared" si="7"/>
        <v>42803</v>
      </c>
      <c r="L6" s="102">
        <f t="shared" si="8"/>
        <v>42808</v>
      </c>
      <c r="M6" s="103">
        <f t="shared" si="9"/>
        <v>42809</v>
      </c>
      <c r="N6" s="103">
        <f t="shared" si="10"/>
        <v>42810</v>
      </c>
      <c r="O6" s="104">
        <f t="shared" si="11"/>
        <v>42810</v>
      </c>
    </row>
    <row r="7" spans="1:15" ht="15">
      <c r="A7" s="74" t="s">
        <v>132</v>
      </c>
      <c r="B7" s="75" t="s">
        <v>169</v>
      </c>
      <c r="C7" s="76">
        <f t="shared" si="0"/>
        <v>42802</v>
      </c>
      <c r="D7" s="77">
        <f t="shared" si="1"/>
        <v>42808</v>
      </c>
      <c r="E7" s="78">
        <f t="shared" si="2"/>
        <v>42808</v>
      </c>
      <c r="F7" s="79">
        <v>42809</v>
      </c>
      <c r="G7" s="80">
        <f t="shared" si="3"/>
        <v>42809</v>
      </c>
      <c r="H7" s="76">
        <f t="shared" si="4"/>
        <v>42803</v>
      </c>
      <c r="I7" s="77">
        <f t="shared" si="5"/>
        <v>42809</v>
      </c>
      <c r="J7" s="78">
        <f t="shared" si="6"/>
        <v>42809</v>
      </c>
      <c r="K7" s="79">
        <f t="shared" si="7"/>
        <v>42810</v>
      </c>
      <c r="L7" s="102">
        <f t="shared" si="8"/>
        <v>42815</v>
      </c>
      <c r="M7" s="103">
        <f t="shared" si="9"/>
        <v>42816</v>
      </c>
      <c r="N7" s="103">
        <f t="shared" si="10"/>
        <v>42817</v>
      </c>
      <c r="O7" s="104">
        <f t="shared" si="11"/>
        <v>42817</v>
      </c>
    </row>
    <row r="8" spans="1:15" ht="15">
      <c r="A8" s="74" t="s">
        <v>123</v>
      </c>
      <c r="B8" s="75" t="s">
        <v>170</v>
      </c>
      <c r="C8" s="76">
        <f t="shared" si="0"/>
        <v>42809</v>
      </c>
      <c r="D8" s="77">
        <f t="shared" si="1"/>
        <v>42815</v>
      </c>
      <c r="E8" s="78">
        <f t="shared" si="2"/>
        <v>42815</v>
      </c>
      <c r="F8" s="79">
        <v>42816</v>
      </c>
      <c r="G8" s="80">
        <f t="shared" si="3"/>
        <v>42816</v>
      </c>
      <c r="H8" s="76">
        <f t="shared" si="4"/>
        <v>42810</v>
      </c>
      <c r="I8" s="77">
        <f t="shared" si="5"/>
        <v>42816</v>
      </c>
      <c r="J8" s="78">
        <f t="shared" si="6"/>
        <v>42816</v>
      </c>
      <c r="K8" s="79">
        <f t="shared" si="7"/>
        <v>42817</v>
      </c>
      <c r="L8" s="102">
        <f t="shared" si="8"/>
        <v>42822</v>
      </c>
      <c r="M8" s="103">
        <f t="shared" si="9"/>
        <v>42823</v>
      </c>
      <c r="N8" s="103">
        <f t="shared" si="10"/>
        <v>42824</v>
      </c>
      <c r="O8" s="104">
        <f t="shared" si="11"/>
        <v>42824</v>
      </c>
    </row>
    <row r="9" spans="1:15" ht="15">
      <c r="A9" s="74" t="s">
        <v>132</v>
      </c>
      <c r="B9" s="75" t="s">
        <v>171</v>
      </c>
      <c r="C9" s="76">
        <f t="shared" si="0"/>
        <v>42816</v>
      </c>
      <c r="D9" s="77">
        <f t="shared" si="1"/>
        <v>42822</v>
      </c>
      <c r="E9" s="78">
        <f t="shared" si="2"/>
        <v>42822</v>
      </c>
      <c r="F9" s="79">
        <v>42823</v>
      </c>
      <c r="G9" s="80">
        <f t="shared" si="3"/>
        <v>42823</v>
      </c>
      <c r="H9" s="76">
        <f t="shared" si="4"/>
        <v>42817</v>
      </c>
      <c r="I9" s="77">
        <f t="shared" si="5"/>
        <v>42823</v>
      </c>
      <c r="J9" s="78">
        <f t="shared" si="6"/>
        <v>42823</v>
      </c>
      <c r="K9" s="79">
        <f t="shared" si="7"/>
        <v>42824</v>
      </c>
      <c r="L9" s="102">
        <f t="shared" si="8"/>
        <v>42829</v>
      </c>
      <c r="M9" s="103">
        <f t="shared" si="9"/>
        <v>42830</v>
      </c>
      <c r="N9" s="103">
        <f t="shared" si="10"/>
        <v>42831</v>
      </c>
      <c r="O9" s="104">
        <f t="shared" si="11"/>
        <v>42831</v>
      </c>
    </row>
    <row r="14" spans="1:15">
      <c r="A14" t="s">
        <v>35</v>
      </c>
    </row>
    <row r="15" spans="1:15" ht="15">
      <c r="A15" s="475" t="s">
        <v>172</v>
      </c>
      <c r="B15" s="476"/>
      <c r="C15" s="477"/>
      <c r="D15" s="81" t="s">
        <v>173</v>
      </c>
      <c r="E15" s="81" t="s">
        <v>173</v>
      </c>
      <c r="F15" s="81" t="s">
        <v>174</v>
      </c>
      <c r="G15" s="81" t="s">
        <v>174</v>
      </c>
      <c r="H15" s="81" t="s">
        <v>10</v>
      </c>
      <c r="I15" s="473" t="s">
        <v>11</v>
      </c>
      <c r="J15" s="474"/>
    </row>
    <row r="16" spans="1:15" ht="30">
      <c r="A16" s="478"/>
      <c r="B16" s="479"/>
      <c r="C16" s="480"/>
      <c r="D16" s="82" t="s">
        <v>158</v>
      </c>
      <c r="E16" s="82" t="s">
        <v>7</v>
      </c>
      <c r="F16" s="82" t="s">
        <v>158</v>
      </c>
      <c r="G16" s="83" t="s">
        <v>7</v>
      </c>
      <c r="H16" s="83" t="s">
        <v>175</v>
      </c>
      <c r="I16" s="83" t="s">
        <v>176</v>
      </c>
      <c r="J16" s="105" t="s">
        <v>177</v>
      </c>
    </row>
    <row r="17" spans="1:10" ht="15">
      <c r="A17" s="84" t="s">
        <v>132</v>
      </c>
      <c r="B17" s="84" t="s">
        <v>178</v>
      </c>
      <c r="C17" s="84"/>
      <c r="D17" s="85" t="s">
        <v>179</v>
      </c>
      <c r="E17" s="84">
        <v>42426</v>
      </c>
      <c r="F17" s="85" t="s">
        <v>180</v>
      </c>
      <c r="G17" s="84">
        <v>42430</v>
      </c>
      <c r="H17" s="84">
        <f>G17+1</f>
        <v>42431</v>
      </c>
      <c r="I17" s="84">
        <f t="shared" ref="I17:I21" si="12">H17+5</f>
        <v>42436</v>
      </c>
      <c r="J17" s="106">
        <f t="shared" ref="J17:J21" si="13">H17+6</f>
        <v>42437</v>
      </c>
    </row>
    <row r="18" spans="1:10" ht="15">
      <c r="A18" s="84" t="s">
        <v>123</v>
      </c>
      <c r="B18" s="84" t="s">
        <v>70</v>
      </c>
      <c r="C18" s="84"/>
      <c r="D18" s="85" t="s">
        <v>181</v>
      </c>
      <c r="E18" s="84">
        <f t="shared" ref="E18:E21" si="14">G18-3</f>
        <v>42434</v>
      </c>
      <c r="F18" s="85" t="s">
        <v>182</v>
      </c>
      <c r="G18" s="84">
        <f t="shared" ref="G18:G21" si="15">G17+7</f>
        <v>42437</v>
      </c>
      <c r="H18" s="84">
        <f t="shared" ref="H18:H20" si="16">H17+7</f>
        <v>42438</v>
      </c>
      <c r="I18" s="84">
        <f t="shared" si="12"/>
        <v>42443</v>
      </c>
      <c r="J18" s="106">
        <f t="shared" si="13"/>
        <v>42444</v>
      </c>
    </row>
    <row r="19" spans="1:10" ht="15">
      <c r="A19" s="84" t="s">
        <v>132</v>
      </c>
      <c r="B19" s="84" t="s">
        <v>183</v>
      </c>
      <c r="C19" s="84"/>
      <c r="D19" s="85" t="s">
        <v>184</v>
      </c>
      <c r="E19" s="84">
        <f t="shared" si="14"/>
        <v>42441</v>
      </c>
      <c r="F19" s="85" t="s">
        <v>185</v>
      </c>
      <c r="G19" s="84">
        <f t="shared" si="15"/>
        <v>42444</v>
      </c>
      <c r="H19" s="84">
        <f t="shared" si="16"/>
        <v>42445</v>
      </c>
      <c r="I19" s="84">
        <f t="shared" si="12"/>
        <v>42450</v>
      </c>
      <c r="J19" s="106">
        <f t="shared" si="13"/>
        <v>42451</v>
      </c>
    </row>
    <row r="20" spans="1:10" ht="15">
      <c r="A20" s="84" t="s">
        <v>123</v>
      </c>
      <c r="B20" s="84" t="s">
        <v>170</v>
      </c>
      <c r="C20" s="84"/>
      <c r="D20" s="85" t="s">
        <v>186</v>
      </c>
      <c r="E20" s="84">
        <f t="shared" si="14"/>
        <v>42448</v>
      </c>
      <c r="F20" s="85" t="s">
        <v>187</v>
      </c>
      <c r="G20" s="84">
        <f t="shared" si="15"/>
        <v>42451</v>
      </c>
      <c r="H20" s="84">
        <f t="shared" si="16"/>
        <v>42452</v>
      </c>
      <c r="I20" s="84">
        <f t="shared" si="12"/>
        <v>42457</v>
      </c>
      <c r="J20" s="106">
        <f t="shared" si="13"/>
        <v>42458</v>
      </c>
    </row>
    <row r="21" spans="1:10" ht="15">
      <c r="A21" s="84" t="s">
        <v>132</v>
      </c>
      <c r="B21" s="84" t="s">
        <v>171</v>
      </c>
      <c r="C21" s="84"/>
      <c r="D21" s="85" t="s">
        <v>188</v>
      </c>
      <c r="E21" s="84">
        <f t="shared" si="14"/>
        <v>42455</v>
      </c>
      <c r="F21" s="85" t="s">
        <v>189</v>
      </c>
      <c r="G21" s="84">
        <f t="shared" si="15"/>
        <v>42458</v>
      </c>
      <c r="H21" s="84">
        <f>G21+1</f>
        <v>42459</v>
      </c>
      <c r="I21" s="84">
        <f t="shared" si="12"/>
        <v>42464</v>
      </c>
      <c r="J21" s="106">
        <f t="shared" si="13"/>
        <v>42465</v>
      </c>
    </row>
  </sheetData>
  <mergeCells count="4">
    <mergeCell ref="B1:F1"/>
    <mergeCell ref="G1:K1"/>
    <mergeCell ref="I15:J15"/>
    <mergeCell ref="A15:C16"/>
  </mergeCells>
  <phoneticPr fontId="53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>
      <selection activeCell="G31" sqref="G31"/>
    </sheetView>
  </sheetViews>
  <sheetFormatPr defaultColWidth="9" defaultRowHeight="13.5"/>
  <cols>
    <col min="1" max="1" width="31.5" customWidth="1"/>
  </cols>
  <sheetData>
    <row r="1" spans="1:3">
      <c r="A1" t="s">
        <v>40</v>
      </c>
      <c r="C1" t="s">
        <v>10</v>
      </c>
    </row>
    <row r="2" spans="1:3">
      <c r="A2" t="s">
        <v>93</v>
      </c>
      <c r="B2" t="s">
        <v>190</v>
      </c>
      <c r="C2" s="62">
        <v>42858</v>
      </c>
    </row>
    <row r="3" spans="1:3">
      <c r="A3" t="s">
        <v>191</v>
      </c>
      <c r="B3" t="s">
        <v>192</v>
      </c>
      <c r="C3" s="62">
        <v>42806</v>
      </c>
    </row>
    <row r="4" spans="1:3">
      <c r="A4" t="s">
        <v>193</v>
      </c>
      <c r="B4" t="s">
        <v>194</v>
      </c>
      <c r="C4" s="62">
        <v>42813</v>
      </c>
    </row>
    <row r="5" spans="1:3">
      <c r="A5" t="s">
        <v>122</v>
      </c>
      <c r="B5" t="s">
        <v>195</v>
      </c>
      <c r="C5" s="62">
        <v>42823</v>
      </c>
    </row>
    <row r="6" spans="1:3">
      <c r="A6" t="s">
        <v>92</v>
      </c>
      <c r="B6" t="s">
        <v>196</v>
      </c>
      <c r="C6" s="62">
        <v>42830</v>
      </c>
    </row>
  </sheetData>
  <phoneticPr fontId="53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7"/>
  <sheetViews>
    <sheetView topLeftCell="A28" workbookViewId="0">
      <selection activeCell="H49" sqref="H49"/>
    </sheetView>
  </sheetViews>
  <sheetFormatPr defaultColWidth="9" defaultRowHeight="13.5"/>
  <cols>
    <col min="1" max="1" width="27.125" customWidth="1"/>
    <col min="2" max="2" width="14.125" customWidth="1"/>
    <col min="3" max="3" width="15.375" customWidth="1"/>
    <col min="4" max="4" width="12.625" customWidth="1"/>
    <col min="5" max="5" width="7.375" customWidth="1"/>
    <col min="6" max="6" width="13.625" customWidth="1"/>
    <col min="7" max="8" width="8.5" customWidth="1"/>
    <col min="9" max="10" width="9.25" customWidth="1"/>
  </cols>
  <sheetData>
    <row r="1" spans="1:10" ht="85.5">
      <c r="A1" s="1" t="s">
        <v>197</v>
      </c>
      <c r="B1" s="2" t="s">
        <v>198</v>
      </c>
      <c r="C1" s="2" t="s">
        <v>199</v>
      </c>
      <c r="D1" s="3" t="s">
        <v>200</v>
      </c>
      <c r="E1" s="4" t="s">
        <v>201</v>
      </c>
      <c r="F1" s="5" t="s">
        <v>202</v>
      </c>
      <c r="G1" s="4" t="s">
        <v>203</v>
      </c>
      <c r="H1" s="4" t="s">
        <v>204</v>
      </c>
      <c r="I1" s="4" t="s">
        <v>205</v>
      </c>
      <c r="J1" s="56" t="s">
        <v>206</v>
      </c>
    </row>
    <row r="2" spans="1:10" ht="15">
      <c r="A2" s="6" t="s">
        <v>53</v>
      </c>
      <c r="B2" s="7" t="s">
        <v>207</v>
      </c>
      <c r="C2" s="8" t="s">
        <v>141</v>
      </c>
      <c r="D2" s="9" t="s">
        <v>208</v>
      </c>
      <c r="E2" s="9">
        <v>42776</v>
      </c>
      <c r="F2" s="10">
        <v>42776.708333333299</v>
      </c>
      <c r="G2" s="11">
        <v>42779</v>
      </c>
      <c r="H2" s="9">
        <v>42780</v>
      </c>
      <c r="I2" s="9">
        <v>42782</v>
      </c>
      <c r="J2" s="57">
        <v>42786</v>
      </c>
    </row>
    <row r="3" spans="1:10" ht="15">
      <c r="A3" s="12" t="s">
        <v>62</v>
      </c>
      <c r="B3" s="13" t="s">
        <v>209</v>
      </c>
      <c r="C3" s="8" t="s">
        <v>141</v>
      </c>
      <c r="D3" s="9" t="s">
        <v>210</v>
      </c>
      <c r="E3" s="9">
        <v>42783</v>
      </c>
      <c r="F3" s="10">
        <v>42783.708333333299</v>
      </c>
      <c r="G3" s="11">
        <v>42786</v>
      </c>
      <c r="H3" s="9">
        <v>42787</v>
      </c>
      <c r="I3" s="9">
        <v>42789</v>
      </c>
      <c r="J3" s="57">
        <v>42793</v>
      </c>
    </row>
    <row r="4" spans="1:10" ht="15">
      <c r="A4" s="14" t="s">
        <v>44</v>
      </c>
      <c r="B4" s="15" t="s">
        <v>45</v>
      </c>
      <c r="C4" s="16" t="s">
        <v>141</v>
      </c>
      <c r="D4" s="17" t="s">
        <v>211</v>
      </c>
      <c r="E4" s="17">
        <v>42790</v>
      </c>
      <c r="F4" s="18">
        <v>42790.708333333299</v>
      </c>
      <c r="G4" s="19">
        <v>42793</v>
      </c>
      <c r="H4" s="17">
        <v>42794</v>
      </c>
      <c r="I4" s="17">
        <v>42796</v>
      </c>
      <c r="J4" s="58">
        <v>42800</v>
      </c>
    </row>
    <row r="5" spans="1:10" ht="15">
      <c r="A5" s="14" t="s">
        <v>53</v>
      </c>
      <c r="B5" s="15" t="s">
        <v>54</v>
      </c>
      <c r="C5" s="16" t="s">
        <v>141</v>
      </c>
      <c r="D5" s="17" t="s">
        <v>212</v>
      </c>
      <c r="E5" s="17">
        <v>42797</v>
      </c>
      <c r="F5" s="18">
        <v>42797.708333333299</v>
      </c>
      <c r="G5" s="19">
        <v>42800</v>
      </c>
      <c r="H5" s="17">
        <v>42801</v>
      </c>
      <c r="I5" s="17">
        <v>42803</v>
      </c>
      <c r="J5" s="58">
        <v>42807</v>
      </c>
    </row>
    <row r="6" spans="1:10" ht="15">
      <c r="A6" s="14" t="s">
        <v>62</v>
      </c>
      <c r="B6" s="15" t="s">
        <v>63</v>
      </c>
      <c r="C6" s="16" t="s">
        <v>141</v>
      </c>
      <c r="D6" s="17" t="s">
        <v>213</v>
      </c>
      <c r="E6" s="17">
        <v>42804</v>
      </c>
      <c r="F6" s="18">
        <v>42804.708333333299</v>
      </c>
      <c r="G6" s="19">
        <v>42807</v>
      </c>
      <c r="H6" s="17">
        <v>42808</v>
      </c>
      <c r="I6" s="17">
        <v>42810</v>
      </c>
      <c r="J6" s="58">
        <v>42814</v>
      </c>
    </row>
    <row r="7" spans="1:10" ht="15">
      <c r="A7" s="14" t="s">
        <v>44</v>
      </c>
      <c r="B7" s="15" t="s">
        <v>68</v>
      </c>
      <c r="C7" s="16" t="s">
        <v>141</v>
      </c>
      <c r="D7" s="17" t="s">
        <v>214</v>
      </c>
      <c r="E7" s="17">
        <v>42811</v>
      </c>
      <c r="F7" s="18">
        <v>42811.708333333299</v>
      </c>
      <c r="G7" s="19">
        <v>42814</v>
      </c>
      <c r="H7" s="17">
        <v>42815</v>
      </c>
      <c r="I7" s="17">
        <v>42817</v>
      </c>
      <c r="J7" s="58">
        <v>42821</v>
      </c>
    </row>
    <row r="8" spans="1:10" ht="15">
      <c r="A8" s="20" t="s">
        <v>53</v>
      </c>
      <c r="B8" s="21" t="s">
        <v>72</v>
      </c>
      <c r="C8" s="22" t="s">
        <v>141</v>
      </c>
      <c r="D8" s="23" t="s">
        <v>215</v>
      </c>
      <c r="E8" s="23">
        <v>42818</v>
      </c>
      <c r="F8" s="24">
        <v>42818.708333333299</v>
      </c>
      <c r="G8" s="25">
        <v>42821</v>
      </c>
      <c r="H8" s="23">
        <v>42822</v>
      </c>
      <c r="I8" s="23">
        <v>42824</v>
      </c>
      <c r="J8" s="59">
        <v>42828</v>
      </c>
    </row>
    <row r="9" spans="1:10" ht="14.25">
      <c r="A9" s="481"/>
      <c r="B9" s="482"/>
      <c r="C9" s="482"/>
      <c r="D9" s="482"/>
      <c r="E9" s="482"/>
      <c r="F9" s="482"/>
      <c r="G9" s="482"/>
      <c r="H9" s="482"/>
      <c r="I9" s="482"/>
      <c r="J9" s="483"/>
    </row>
    <row r="10" spans="1:10" ht="14.25">
      <c r="A10" s="26" t="s">
        <v>216</v>
      </c>
      <c r="B10" s="27" t="s">
        <v>217</v>
      </c>
      <c r="C10" s="28" t="s">
        <v>218</v>
      </c>
      <c r="D10" s="29" t="s">
        <v>219</v>
      </c>
      <c r="E10" s="28"/>
      <c r="F10" s="30" t="s">
        <v>220</v>
      </c>
      <c r="G10" s="31" t="s">
        <v>221</v>
      </c>
      <c r="H10" s="32"/>
      <c r="I10" s="31" t="s">
        <v>222</v>
      </c>
      <c r="J10" s="60" t="s">
        <v>223</v>
      </c>
    </row>
    <row r="11" spans="1:10" ht="85.5">
      <c r="A11" s="1" t="s">
        <v>197</v>
      </c>
      <c r="B11" s="2" t="s">
        <v>198</v>
      </c>
      <c r="C11" s="2" t="s">
        <v>199</v>
      </c>
      <c r="D11" s="3" t="s">
        <v>200</v>
      </c>
      <c r="E11" s="4" t="s">
        <v>201</v>
      </c>
      <c r="F11" s="5" t="s">
        <v>202</v>
      </c>
      <c r="G11" s="4" t="s">
        <v>203</v>
      </c>
      <c r="H11" s="4" t="s">
        <v>204</v>
      </c>
      <c r="I11" s="4" t="s">
        <v>205</v>
      </c>
      <c r="J11" s="56" t="s">
        <v>224</v>
      </c>
    </row>
    <row r="12" spans="1:10" ht="15">
      <c r="A12" s="12" t="s">
        <v>225</v>
      </c>
      <c r="B12" s="13" t="s">
        <v>226</v>
      </c>
      <c r="C12" s="8" t="s">
        <v>39</v>
      </c>
      <c r="D12" s="9" t="s">
        <v>227</v>
      </c>
      <c r="E12" s="9">
        <v>42780</v>
      </c>
      <c r="F12" s="10">
        <v>42780.708333333299</v>
      </c>
      <c r="G12" s="11">
        <v>42781</v>
      </c>
      <c r="H12" s="9">
        <v>42782</v>
      </c>
      <c r="I12" s="9">
        <v>42785</v>
      </c>
      <c r="J12" s="57">
        <v>42788</v>
      </c>
    </row>
    <row r="13" spans="1:10" ht="15">
      <c r="A13" s="12" t="s">
        <v>228</v>
      </c>
      <c r="B13" s="13" t="s">
        <v>229</v>
      </c>
      <c r="C13" s="8" t="s">
        <v>39</v>
      </c>
      <c r="D13" s="9" t="s">
        <v>230</v>
      </c>
      <c r="E13" s="9">
        <v>42787</v>
      </c>
      <c r="F13" s="10">
        <v>42787.708333333299</v>
      </c>
      <c r="G13" s="11">
        <v>42788</v>
      </c>
      <c r="H13" s="9">
        <v>42789</v>
      </c>
      <c r="I13" s="9">
        <v>42792</v>
      </c>
      <c r="J13" s="57">
        <v>42795</v>
      </c>
    </row>
    <row r="14" spans="1:10" ht="15">
      <c r="A14" s="14" t="s">
        <v>231</v>
      </c>
      <c r="B14" s="15" t="s">
        <v>190</v>
      </c>
      <c r="C14" s="16" t="s">
        <v>39</v>
      </c>
      <c r="D14" s="17" t="s">
        <v>232</v>
      </c>
      <c r="E14" s="17">
        <v>42794</v>
      </c>
      <c r="F14" s="18">
        <v>42794.708333333299</v>
      </c>
      <c r="G14" s="19">
        <v>42795</v>
      </c>
      <c r="H14" s="17">
        <v>42796</v>
      </c>
      <c r="I14" s="17">
        <v>42799</v>
      </c>
      <c r="J14" s="58">
        <v>42802</v>
      </c>
    </row>
    <row r="15" spans="1:10" ht="15">
      <c r="A15" s="14" t="s">
        <v>94</v>
      </c>
      <c r="B15" s="15" t="s">
        <v>192</v>
      </c>
      <c r="C15" s="16" t="s">
        <v>39</v>
      </c>
      <c r="D15" s="17" t="s">
        <v>233</v>
      </c>
      <c r="E15" s="17">
        <v>42801</v>
      </c>
      <c r="F15" s="18">
        <v>42801.708333333299</v>
      </c>
      <c r="G15" s="19">
        <v>42802</v>
      </c>
      <c r="H15" s="17">
        <v>42803</v>
      </c>
      <c r="I15" s="17">
        <v>42806</v>
      </c>
      <c r="J15" s="58">
        <v>42809</v>
      </c>
    </row>
    <row r="16" spans="1:10" ht="15">
      <c r="A16" s="14" t="s">
        <v>117</v>
      </c>
      <c r="B16" s="15" t="s">
        <v>194</v>
      </c>
      <c r="C16" s="16" t="s">
        <v>39</v>
      </c>
      <c r="D16" s="17" t="s">
        <v>234</v>
      </c>
      <c r="E16" s="17">
        <v>42808</v>
      </c>
      <c r="F16" s="18">
        <v>42808.708333333299</v>
      </c>
      <c r="G16" s="19">
        <v>42809</v>
      </c>
      <c r="H16" s="17">
        <v>42810</v>
      </c>
      <c r="I16" s="17">
        <v>42813</v>
      </c>
      <c r="J16" s="58">
        <v>42816</v>
      </c>
    </row>
    <row r="17" spans="1:10" ht="15">
      <c r="A17" s="14" t="s">
        <v>235</v>
      </c>
      <c r="B17" s="15" t="s">
        <v>195</v>
      </c>
      <c r="C17" s="16" t="s">
        <v>39</v>
      </c>
      <c r="D17" s="17" t="s">
        <v>236</v>
      </c>
      <c r="E17" s="17">
        <v>42815</v>
      </c>
      <c r="F17" s="18">
        <v>42815.708333333299</v>
      </c>
      <c r="G17" s="19">
        <v>42816</v>
      </c>
      <c r="H17" s="17">
        <v>42817</v>
      </c>
      <c r="I17" s="17">
        <v>42820</v>
      </c>
      <c r="J17" s="58">
        <v>42823</v>
      </c>
    </row>
    <row r="18" spans="1:10" ht="15">
      <c r="A18" s="14" t="s">
        <v>225</v>
      </c>
      <c r="B18" s="15" t="s">
        <v>196</v>
      </c>
      <c r="C18" s="16" t="s">
        <v>39</v>
      </c>
      <c r="D18" s="17" t="s">
        <v>237</v>
      </c>
      <c r="E18" s="17">
        <v>42822</v>
      </c>
      <c r="F18" s="18">
        <v>42822.708333333299</v>
      </c>
      <c r="G18" s="19">
        <v>42823</v>
      </c>
      <c r="H18" s="17">
        <v>42824</v>
      </c>
      <c r="I18" s="17">
        <v>42827</v>
      </c>
      <c r="J18" s="58">
        <v>42830</v>
      </c>
    </row>
    <row r="19" spans="1:10" ht="14.25">
      <c r="A19" s="481"/>
      <c r="B19" s="482"/>
      <c r="C19" s="482"/>
      <c r="D19" s="482"/>
      <c r="E19" s="482"/>
      <c r="F19" s="482"/>
      <c r="G19" s="482"/>
      <c r="H19" s="482"/>
      <c r="I19" s="482"/>
      <c r="J19" s="483"/>
    </row>
    <row r="20" spans="1:10" ht="14.25">
      <c r="A20" s="26" t="s">
        <v>238</v>
      </c>
      <c r="B20" s="27" t="s">
        <v>217</v>
      </c>
      <c r="C20" s="28" t="s">
        <v>218</v>
      </c>
      <c r="D20" s="29" t="s">
        <v>219</v>
      </c>
      <c r="E20" s="28"/>
      <c r="F20" s="30" t="s">
        <v>220</v>
      </c>
      <c r="G20" s="31" t="s">
        <v>221</v>
      </c>
      <c r="H20" s="32"/>
      <c r="I20" s="31" t="s">
        <v>239</v>
      </c>
      <c r="J20" s="60" t="s">
        <v>240</v>
      </c>
    </row>
    <row r="21" spans="1:10" ht="85.5">
      <c r="A21" s="1" t="s">
        <v>197</v>
      </c>
      <c r="B21" s="2" t="s">
        <v>198</v>
      </c>
      <c r="C21" s="2" t="s">
        <v>199</v>
      </c>
      <c r="D21" s="3" t="s">
        <v>200</v>
      </c>
      <c r="E21" s="4" t="s">
        <v>201</v>
      </c>
      <c r="F21" s="5" t="s">
        <v>202</v>
      </c>
      <c r="G21" s="4" t="s">
        <v>203</v>
      </c>
      <c r="H21" s="4" t="s">
        <v>204</v>
      </c>
      <c r="I21" s="4" t="s">
        <v>205</v>
      </c>
      <c r="J21" s="56" t="s">
        <v>241</v>
      </c>
    </row>
    <row r="22" spans="1:10" ht="15">
      <c r="A22" s="12" t="s">
        <v>91</v>
      </c>
      <c r="B22" s="13" t="s">
        <v>242</v>
      </c>
      <c r="C22" s="8" t="s">
        <v>141</v>
      </c>
      <c r="D22" s="9" t="s">
        <v>243</v>
      </c>
      <c r="E22" s="9">
        <v>42781</v>
      </c>
      <c r="F22" s="10">
        <v>42781.708333333299</v>
      </c>
      <c r="G22" s="11">
        <v>42778</v>
      </c>
      <c r="H22" s="9">
        <v>42783</v>
      </c>
      <c r="I22" s="9">
        <v>42787</v>
      </c>
      <c r="J22" s="57">
        <v>42791</v>
      </c>
    </row>
    <row r="23" spans="1:10" ht="15">
      <c r="A23" s="14" t="s">
        <v>124</v>
      </c>
      <c r="B23" s="15" t="s">
        <v>244</v>
      </c>
      <c r="C23" s="16" t="s">
        <v>141</v>
      </c>
      <c r="D23" s="17" t="s">
        <v>245</v>
      </c>
      <c r="E23" s="17">
        <v>42788</v>
      </c>
      <c r="F23" s="18">
        <v>42788.708333333299</v>
      </c>
      <c r="G23" s="19">
        <v>42784</v>
      </c>
      <c r="H23" s="17">
        <v>42790</v>
      </c>
      <c r="I23" s="17">
        <v>42794</v>
      </c>
      <c r="J23" s="58">
        <v>42798</v>
      </c>
    </row>
    <row r="24" spans="1:10" ht="15">
      <c r="A24" s="14" t="s">
        <v>91</v>
      </c>
      <c r="B24" s="15" t="s">
        <v>246</v>
      </c>
      <c r="C24" s="16" t="s">
        <v>141</v>
      </c>
      <c r="D24" s="17" t="s">
        <v>247</v>
      </c>
      <c r="E24" s="17">
        <v>42795</v>
      </c>
      <c r="F24" s="18">
        <v>42795.708333333299</v>
      </c>
      <c r="G24" s="19">
        <v>42790</v>
      </c>
      <c r="H24" s="17">
        <v>42797</v>
      </c>
      <c r="I24" s="17">
        <v>42801</v>
      </c>
      <c r="J24" s="58">
        <v>42805</v>
      </c>
    </row>
    <row r="25" spans="1:10" ht="15">
      <c r="A25" s="14" t="s">
        <v>124</v>
      </c>
      <c r="B25" s="15" t="s">
        <v>248</v>
      </c>
      <c r="C25" s="16" t="s">
        <v>141</v>
      </c>
      <c r="D25" s="17" t="s">
        <v>249</v>
      </c>
      <c r="E25" s="17">
        <v>42802</v>
      </c>
      <c r="F25" s="18">
        <v>42802.708333333299</v>
      </c>
      <c r="G25" s="19">
        <v>42796</v>
      </c>
      <c r="H25" s="17">
        <v>42804</v>
      </c>
      <c r="I25" s="17">
        <v>42808</v>
      </c>
      <c r="J25" s="58">
        <v>42812</v>
      </c>
    </row>
    <row r="26" spans="1:10" ht="15">
      <c r="A26" s="14" t="s">
        <v>91</v>
      </c>
      <c r="B26" s="15" t="s">
        <v>250</v>
      </c>
      <c r="C26" s="16" t="s">
        <v>141</v>
      </c>
      <c r="D26" s="17" t="s">
        <v>251</v>
      </c>
      <c r="E26" s="17">
        <v>42809</v>
      </c>
      <c r="F26" s="18">
        <v>42809.708333333299</v>
      </c>
      <c r="G26" s="19">
        <v>42802</v>
      </c>
      <c r="H26" s="17">
        <v>42811</v>
      </c>
      <c r="I26" s="17">
        <v>42815</v>
      </c>
      <c r="J26" s="58">
        <v>42819</v>
      </c>
    </row>
    <row r="27" spans="1:10" ht="15">
      <c r="A27" s="14" t="s">
        <v>124</v>
      </c>
      <c r="B27" s="15" t="s">
        <v>252</v>
      </c>
      <c r="C27" s="16" t="s">
        <v>141</v>
      </c>
      <c r="D27" s="17" t="s">
        <v>253</v>
      </c>
      <c r="E27" s="17">
        <v>42816</v>
      </c>
      <c r="F27" s="18">
        <v>42816.708333333299</v>
      </c>
      <c r="G27" s="19">
        <v>42808</v>
      </c>
      <c r="H27" s="17">
        <v>42818</v>
      </c>
      <c r="I27" s="17">
        <v>42822</v>
      </c>
      <c r="J27" s="58">
        <v>42826</v>
      </c>
    </row>
    <row r="28" spans="1:10" ht="14.25">
      <c r="A28" s="481"/>
      <c r="B28" s="482"/>
      <c r="C28" s="482"/>
      <c r="D28" s="482"/>
      <c r="E28" s="482"/>
      <c r="F28" s="482"/>
      <c r="G28" s="482"/>
      <c r="H28" s="482"/>
      <c r="I28" s="482"/>
      <c r="J28" s="483"/>
    </row>
    <row r="29" spans="1:10" ht="14.25">
      <c r="A29" s="26" t="s">
        <v>254</v>
      </c>
      <c r="B29" s="27" t="s">
        <v>217</v>
      </c>
      <c r="C29" s="28" t="s">
        <v>218</v>
      </c>
      <c r="D29" s="29" t="s">
        <v>219</v>
      </c>
      <c r="E29" s="28"/>
      <c r="F29" s="30" t="s">
        <v>220</v>
      </c>
      <c r="G29" s="31" t="s">
        <v>221</v>
      </c>
      <c r="H29" s="32"/>
      <c r="I29" s="31" t="s">
        <v>255</v>
      </c>
      <c r="J29" s="60" t="s">
        <v>256</v>
      </c>
    </row>
    <row r="30" spans="1:10" ht="85.5">
      <c r="A30" s="33" t="s">
        <v>197</v>
      </c>
      <c r="B30" s="34" t="s">
        <v>198</v>
      </c>
      <c r="C30" s="34" t="s">
        <v>199</v>
      </c>
      <c r="D30" s="35" t="s">
        <v>200</v>
      </c>
      <c r="E30" s="36" t="s">
        <v>201</v>
      </c>
      <c r="F30" s="37" t="s">
        <v>202</v>
      </c>
      <c r="G30" s="36" t="s">
        <v>203</v>
      </c>
      <c r="H30" s="36" t="s">
        <v>204</v>
      </c>
      <c r="I30" s="36" t="s">
        <v>205</v>
      </c>
      <c r="J30" s="61" t="s">
        <v>257</v>
      </c>
    </row>
    <row r="31" spans="1:10" ht="15">
      <c r="A31" s="12" t="s">
        <v>60</v>
      </c>
      <c r="B31" s="13" t="s">
        <v>258</v>
      </c>
      <c r="C31" s="8" t="s">
        <v>141</v>
      </c>
      <c r="D31" s="9" t="s">
        <v>259</v>
      </c>
      <c r="E31" s="9">
        <v>42779</v>
      </c>
      <c r="F31" s="10">
        <v>42779.708333333299</v>
      </c>
      <c r="G31" s="11">
        <v>42780</v>
      </c>
      <c r="H31" s="9">
        <v>42781</v>
      </c>
      <c r="I31" s="9">
        <v>42784</v>
      </c>
      <c r="J31" s="57">
        <v>42788</v>
      </c>
    </row>
    <row r="32" spans="1:10" ht="15">
      <c r="A32" s="14" t="s">
        <v>67</v>
      </c>
      <c r="B32" s="15" t="s">
        <v>260</v>
      </c>
      <c r="C32" s="16" t="s">
        <v>141</v>
      </c>
      <c r="D32" s="17" t="s">
        <v>261</v>
      </c>
      <c r="E32" s="17">
        <v>42786</v>
      </c>
      <c r="F32" s="18">
        <v>42786.708333333299</v>
      </c>
      <c r="G32" s="19">
        <v>42787</v>
      </c>
      <c r="H32" s="17">
        <v>42788</v>
      </c>
      <c r="I32" s="17">
        <v>42791</v>
      </c>
      <c r="J32" s="58">
        <v>42795</v>
      </c>
    </row>
    <row r="33" spans="1:10" ht="15">
      <c r="A33" s="14" t="s">
        <v>51</v>
      </c>
      <c r="B33" s="15" t="s">
        <v>52</v>
      </c>
      <c r="C33" s="16" t="s">
        <v>141</v>
      </c>
      <c r="D33" s="17" t="s">
        <v>262</v>
      </c>
      <c r="E33" s="17">
        <v>42793</v>
      </c>
      <c r="F33" s="18">
        <v>42793.708333333299</v>
      </c>
      <c r="G33" s="19">
        <v>42794</v>
      </c>
      <c r="H33" s="17">
        <v>42795</v>
      </c>
      <c r="I33" s="17">
        <v>42798</v>
      </c>
      <c r="J33" s="58">
        <v>42802</v>
      </c>
    </row>
    <row r="34" spans="1:10" ht="15">
      <c r="A34" s="14" t="s">
        <v>60</v>
      </c>
      <c r="B34" s="15" t="s">
        <v>61</v>
      </c>
      <c r="C34" s="16" t="s">
        <v>141</v>
      </c>
      <c r="D34" s="17" t="s">
        <v>263</v>
      </c>
      <c r="E34" s="17">
        <v>42800</v>
      </c>
      <c r="F34" s="18">
        <v>42800.708333333299</v>
      </c>
      <c r="G34" s="19">
        <v>42801</v>
      </c>
      <c r="H34" s="17">
        <v>42802</v>
      </c>
      <c r="I34" s="17">
        <v>42805</v>
      </c>
      <c r="J34" s="58">
        <v>42809</v>
      </c>
    </row>
    <row r="35" spans="1:10" ht="15">
      <c r="A35" s="14" t="s">
        <v>67</v>
      </c>
      <c r="B35" s="15" t="s">
        <v>264</v>
      </c>
      <c r="C35" s="16" t="s">
        <v>141</v>
      </c>
      <c r="D35" s="17" t="s">
        <v>265</v>
      </c>
      <c r="E35" s="17">
        <v>42807</v>
      </c>
      <c r="F35" s="18">
        <v>42807.708333333299</v>
      </c>
      <c r="G35" s="19">
        <v>42808</v>
      </c>
      <c r="H35" s="17">
        <v>42809</v>
      </c>
      <c r="I35" s="17">
        <v>42812</v>
      </c>
      <c r="J35" s="58">
        <v>42816</v>
      </c>
    </row>
    <row r="36" spans="1:10" ht="15">
      <c r="A36" s="14" t="s">
        <v>51</v>
      </c>
      <c r="B36" s="15" t="s">
        <v>71</v>
      </c>
      <c r="C36" s="16" t="s">
        <v>141</v>
      </c>
      <c r="D36" s="17" t="s">
        <v>266</v>
      </c>
      <c r="E36" s="17">
        <v>42814</v>
      </c>
      <c r="F36" s="18">
        <v>42814.708333333299</v>
      </c>
      <c r="G36" s="19">
        <v>42815</v>
      </c>
      <c r="H36" s="17">
        <v>42816</v>
      </c>
      <c r="I36" s="17">
        <v>42819</v>
      </c>
      <c r="J36" s="58">
        <v>42823</v>
      </c>
    </row>
    <row r="37" spans="1:10" ht="14.25">
      <c r="A37" s="481"/>
      <c r="B37" s="482"/>
      <c r="C37" s="482"/>
      <c r="D37" s="482"/>
      <c r="E37" s="482"/>
      <c r="F37" s="482"/>
      <c r="G37" s="482"/>
      <c r="H37" s="482"/>
      <c r="I37" s="482"/>
      <c r="J37" s="483"/>
    </row>
    <row r="41" spans="1:10">
      <c r="A41" t="s">
        <v>267</v>
      </c>
    </row>
    <row r="42" spans="1:10" ht="25.5">
      <c r="A42" s="484" t="s">
        <v>142</v>
      </c>
      <c r="B42" s="485"/>
      <c r="C42" s="38" t="s">
        <v>268</v>
      </c>
      <c r="D42" s="39" t="s">
        <v>269</v>
      </c>
      <c r="E42" s="38" t="s">
        <v>270</v>
      </c>
      <c r="F42" s="38" t="s">
        <v>271</v>
      </c>
      <c r="G42" s="486" t="s">
        <v>11</v>
      </c>
      <c r="H42" s="487"/>
    </row>
    <row r="43" spans="1:10" ht="15.75">
      <c r="A43" s="40" t="s">
        <v>4</v>
      </c>
      <c r="B43" s="41" t="s">
        <v>272</v>
      </c>
      <c r="C43" s="42" t="s">
        <v>31</v>
      </c>
      <c r="D43" s="43" t="s">
        <v>273</v>
      </c>
      <c r="E43" s="44" t="s">
        <v>274</v>
      </c>
      <c r="F43" s="45" t="s">
        <v>275</v>
      </c>
      <c r="G43" s="42" t="s">
        <v>276</v>
      </c>
      <c r="H43" s="46"/>
    </row>
    <row r="44" spans="1:10" ht="18.75">
      <c r="A44" s="47" t="s">
        <v>277</v>
      </c>
      <c r="B44" s="48" t="s">
        <v>278</v>
      </c>
      <c r="C44" s="49">
        <v>42773</v>
      </c>
      <c r="D44" s="49">
        <f>C44+1</f>
        <v>42774</v>
      </c>
      <c r="E44" s="49">
        <f>D44+3</f>
        <v>42777</v>
      </c>
      <c r="F44" s="49">
        <f>C44+4</f>
        <v>42777</v>
      </c>
      <c r="G44" s="49">
        <f>F44+6</f>
        <v>42783</v>
      </c>
      <c r="H44" s="50"/>
    </row>
    <row r="45" spans="1:10" ht="18.75">
      <c r="A45" s="47" t="s">
        <v>279</v>
      </c>
      <c r="B45" s="51" t="s">
        <v>280</v>
      </c>
      <c r="C45" s="49">
        <f t="shared" ref="C45:G45" si="0">C44+7</f>
        <v>42780</v>
      </c>
      <c r="D45" s="49">
        <f t="shared" si="0"/>
        <v>42781</v>
      </c>
      <c r="E45" s="49">
        <f t="shared" si="0"/>
        <v>42784</v>
      </c>
      <c r="F45" s="49">
        <f t="shared" si="0"/>
        <v>42784</v>
      </c>
      <c r="G45" s="49">
        <f t="shared" si="0"/>
        <v>42790</v>
      </c>
      <c r="H45" s="50"/>
    </row>
    <row r="46" spans="1:10" ht="18.75">
      <c r="A46" s="52" t="s">
        <v>281</v>
      </c>
      <c r="B46" s="53" t="s">
        <v>282</v>
      </c>
      <c r="C46" s="54">
        <f t="shared" ref="C46:G46" si="1">C45+7</f>
        <v>42787</v>
      </c>
      <c r="D46" s="54">
        <f t="shared" si="1"/>
        <v>42788</v>
      </c>
      <c r="E46" s="54">
        <f t="shared" si="1"/>
        <v>42791</v>
      </c>
      <c r="F46" s="54">
        <f t="shared" si="1"/>
        <v>42791</v>
      </c>
      <c r="G46" s="54">
        <f t="shared" si="1"/>
        <v>42797</v>
      </c>
      <c r="H46" s="50"/>
    </row>
    <row r="47" spans="1:10" ht="18.75">
      <c r="A47" s="52" t="s">
        <v>277</v>
      </c>
      <c r="B47" s="55" t="s">
        <v>283</v>
      </c>
      <c r="C47" s="54">
        <f t="shared" ref="C47:G47" si="2">C46+7</f>
        <v>42794</v>
      </c>
      <c r="D47" s="54">
        <f t="shared" si="2"/>
        <v>42795</v>
      </c>
      <c r="E47" s="54">
        <f t="shared" si="2"/>
        <v>42798</v>
      </c>
      <c r="F47" s="54">
        <f t="shared" si="2"/>
        <v>42798</v>
      </c>
      <c r="G47" s="54">
        <f t="shared" si="2"/>
        <v>42804</v>
      </c>
      <c r="H47" s="50"/>
    </row>
  </sheetData>
  <mergeCells count="6">
    <mergeCell ref="A9:J9"/>
    <mergeCell ref="A19:J19"/>
    <mergeCell ref="A28:J28"/>
    <mergeCell ref="A37:J37"/>
    <mergeCell ref="A42:B42"/>
    <mergeCell ref="G42:H42"/>
  </mergeCells>
  <phoneticPr fontId="53"/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HONGKONG-FCL(APR,2018)</vt:lpstr>
      <vt:lpstr>HONGKONG-LCL(APR,2018) </vt:lpstr>
      <vt:lpstr>カレンダー</vt:lpstr>
      <vt:lpstr>CALENDER</vt:lpstr>
      <vt:lpstr>OOCL</vt:lpstr>
      <vt:lpstr>YM</vt:lpstr>
      <vt:lpstr>MOL</vt:lpstr>
      <vt:lpstr>ECU</vt:lpstr>
      <vt:lpstr>'HONGKONG-FCL(APR,2018)'!Print_Area</vt:lpstr>
      <vt:lpstr>'HONGKONG-LCL(APR,2018) '!Print_Area</vt:lpstr>
      <vt:lpstr>'HONGKONG-FCL(APR,2018)'!Print_Titles</vt:lpstr>
      <vt:lpstr>'HONGKONG-LCL(APR,2018) '!Print_Titles</vt:lpstr>
      <vt:lpstr>'HONGKONG-LCL(APR,2018)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2018-12-05T09:36:17Z</cp:lastPrinted>
  <dcterms:created xsi:type="dcterms:W3CDTF">2001-05-09T00:54:00Z</dcterms:created>
  <dcterms:modified xsi:type="dcterms:W3CDTF">2018-12-05T09:36:23Z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