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NOHS8\fileserver1\海外物流部\一般共有\０．スケジュール\輸出スケジュール\"/>
    </mc:Choice>
  </mc:AlternateContent>
  <xr:revisionPtr revIDLastSave="0" documentId="13_ncr:1_{487472E2-8F62-4139-81B3-FCDCAC763AAD}" xr6:coauthVersionLast="46" xr6:coauthVersionMax="46" xr10:uidLastSave="{00000000-0000-0000-0000-000000000000}"/>
  <bookViews>
    <workbookView xWindow="-120" yWindow="-120" windowWidth="19440" windowHeight="15000" xr2:uid="{0C40A80C-7DF7-4350-ADDE-DD7708AED16D}"/>
  </bookViews>
  <sheets>
    <sheet name="JAKARTA" sheetId="1" r:id="rId1"/>
  </sheets>
  <definedNames>
    <definedName name="_xlnm._FilterDatabase" localSheetId="0" hidden="1">JAKARTA!$A$165:$A$310</definedName>
    <definedName name="A">#REF!</definedName>
    <definedName name="kobe_australia">#REF!</definedName>
    <definedName name="kobe_bangkok">#REF!</definedName>
    <definedName name="kobe_busan">#REF!</definedName>
    <definedName name="kobe_canada">#REF!</definedName>
    <definedName name="kobe_dalian" localSheetId="0">#REF!</definedName>
    <definedName name="kobe_dalian">#REF!</definedName>
    <definedName name="kobe_europe">#REF!</definedName>
    <definedName name="kobe_hongkong">#REF!</definedName>
    <definedName name="kobe_jakarta">#REF!</definedName>
    <definedName name="kobe_manila" localSheetId="0">#REF!</definedName>
    <definedName name="kobe_manila">#REF!</definedName>
    <definedName name="kobe_newzealand">#REF!</definedName>
    <definedName name="kobe_quingdao">#REF!</definedName>
    <definedName name="kobe_shanghai">#REF!</definedName>
    <definedName name="kobe_singapore">#REF!</definedName>
    <definedName name="kobe_taiwan">#REF!</definedName>
    <definedName name="kobe_usa">#REF!</definedName>
    <definedName name="kobe_xingang" localSheetId="0">#REF!</definedName>
    <definedName name="kobe_xingang">#REF!</definedName>
    <definedName name="matsuyama_busan">#REF!</definedName>
    <definedName name="matsuyama_singapore">#REF!</definedName>
    <definedName name="osaka_bangkok">#REF!</definedName>
    <definedName name="osaka_busan">#REF!</definedName>
    <definedName name="osaka_hongkong">#REF!</definedName>
    <definedName name="osaka_shanghai">#REF!</definedName>
    <definedName name="osaka_singapore">#REF!</definedName>
    <definedName name="osaka_taiwan">#REF!</definedName>
    <definedName name="_xlnm.Print_Area" localSheetId="0">JAKARTA!$A$1:$N$155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8" i="1" l="1"/>
  <c r="D108" i="1" s="1"/>
  <c r="N139" i="1"/>
  <c r="M139" i="1"/>
  <c r="L139" i="1"/>
  <c r="H139" i="1"/>
  <c r="I139" i="1" s="1"/>
  <c r="G139" i="1"/>
  <c r="E139" i="1"/>
  <c r="F139" i="1" s="1"/>
  <c r="C139" i="1"/>
  <c r="D139" i="1" s="1"/>
  <c r="N138" i="1"/>
  <c r="M138" i="1"/>
  <c r="L138" i="1"/>
  <c r="I138" i="1"/>
  <c r="H138" i="1"/>
  <c r="G138" i="1"/>
  <c r="E138" i="1"/>
  <c r="F138" i="1" s="1"/>
  <c r="C138" i="1"/>
  <c r="D138" i="1" s="1"/>
  <c r="N137" i="1"/>
  <c r="M137" i="1"/>
  <c r="L137" i="1"/>
  <c r="H137" i="1"/>
  <c r="I137" i="1" s="1"/>
  <c r="G137" i="1"/>
  <c r="E137" i="1"/>
  <c r="F137" i="1" s="1"/>
  <c r="C137" i="1"/>
  <c r="D137" i="1" s="1"/>
  <c r="N136" i="1"/>
  <c r="M136" i="1"/>
  <c r="L136" i="1"/>
  <c r="H136" i="1"/>
  <c r="G136" i="1"/>
  <c r="E136" i="1"/>
  <c r="F136" i="1" s="1"/>
  <c r="C136" i="1"/>
  <c r="D136" i="1" s="1"/>
  <c r="N135" i="1"/>
  <c r="M135" i="1"/>
  <c r="L135" i="1"/>
  <c r="H135" i="1"/>
  <c r="G135" i="1"/>
  <c r="E135" i="1"/>
  <c r="F135" i="1" s="1"/>
  <c r="C135" i="1"/>
  <c r="D135" i="1" s="1"/>
  <c r="N134" i="1"/>
  <c r="M134" i="1"/>
  <c r="L134" i="1"/>
  <c r="H134" i="1"/>
  <c r="G134" i="1"/>
  <c r="E134" i="1"/>
  <c r="F134" i="1" s="1"/>
  <c r="C134" i="1"/>
  <c r="D134" i="1" s="1"/>
  <c r="N133" i="1"/>
  <c r="M133" i="1"/>
  <c r="L133" i="1"/>
  <c r="H133" i="1"/>
  <c r="I133" i="1" s="1"/>
  <c r="G133" i="1"/>
  <c r="E133" i="1"/>
  <c r="F133" i="1" s="1"/>
  <c r="C133" i="1"/>
  <c r="D133" i="1" s="1"/>
  <c r="N132" i="1"/>
  <c r="M132" i="1"/>
  <c r="L132" i="1"/>
  <c r="H132" i="1"/>
  <c r="G132" i="1"/>
  <c r="E132" i="1"/>
  <c r="F132" i="1" s="1"/>
  <c r="C132" i="1"/>
  <c r="D132" i="1" s="1"/>
  <c r="N131" i="1"/>
  <c r="M131" i="1"/>
  <c r="L131" i="1"/>
  <c r="H131" i="1"/>
  <c r="I131" i="1" s="1"/>
  <c r="G131" i="1"/>
  <c r="E131" i="1"/>
  <c r="F131" i="1" s="1"/>
  <c r="C131" i="1"/>
  <c r="D131" i="1" s="1"/>
  <c r="N130" i="1"/>
  <c r="M130" i="1"/>
  <c r="L130" i="1"/>
  <c r="H130" i="1"/>
  <c r="G130" i="1"/>
  <c r="E130" i="1"/>
  <c r="F130" i="1" s="1"/>
  <c r="C130" i="1"/>
  <c r="D130" i="1" s="1"/>
  <c r="N129" i="1"/>
  <c r="M129" i="1"/>
  <c r="L129" i="1"/>
  <c r="H129" i="1"/>
  <c r="I129" i="1" s="1"/>
  <c r="G129" i="1"/>
  <c r="E129" i="1"/>
  <c r="F129" i="1" s="1"/>
  <c r="C129" i="1"/>
  <c r="D129" i="1" s="1"/>
  <c r="N128" i="1"/>
  <c r="M128" i="1"/>
  <c r="L128" i="1"/>
  <c r="H128" i="1"/>
  <c r="G128" i="1"/>
  <c r="E128" i="1"/>
  <c r="F128" i="1" s="1"/>
  <c r="C128" i="1"/>
  <c r="D128" i="1" s="1"/>
  <c r="N127" i="1"/>
  <c r="M127" i="1"/>
  <c r="L127" i="1"/>
  <c r="H127" i="1"/>
  <c r="G127" i="1"/>
  <c r="E127" i="1"/>
  <c r="F127" i="1" s="1"/>
  <c r="C127" i="1"/>
  <c r="D127" i="1" s="1"/>
  <c r="N126" i="1"/>
  <c r="M126" i="1"/>
  <c r="L126" i="1"/>
  <c r="H126" i="1"/>
  <c r="G126" i="1"/>
  <c r="E126" i="1"/>
  <c r="F126" i="1" s="1"/>
  <c r="C126" i="1"/>
  <c r="D126" i="1" s="1"/>
  <c r="N125" i="1"/>
  <c r="M125" i="1"/>
  <c r="L125" i="1"/>
  <c r="H125" i="1"/>
  <c r="G125" i="1"/>
  <c r="E125" i="1"/>
  <c r="F125" i="1" s="1"/>
  <c r="C125" i="1"/>
  <c r="D125" i="1" s="1"/>
  <c r="N124" i="1"/>
  <c r="M124" i="1"/>
  <c r="L124" i="1"/>
  <c r="H124" i="1"/>
  <c r="I124" i="1" s="1"/>
  <c r="G124" i="1"/>
  <c r="E124" i="1"/>
  <c r="F124" i="1" s="1"/>
  <c r="C124" i="1"/>
  <c r="D124" i="1" s="1"/>
  <c r="N123" i="1"/>
  <c r="M123" i="1"/>
  <c r="L123" i="1"/>
  <c r="H123" i="1"/>
  <c r="G123" i="1"/>
  <c r="E123" i="1"/>
  <c r="F123" i="1" s="1"/>
  <c r="C123" i="1"/>
  <c r="D123" i="1" s="1"/>
  <c r="N122" i="1"/>
  <c r="M122" i="1"/>
  <c r="L122" i="1"/>
  <c r="H122" i="1"/>
  <c r="G122" i="1"/>
  <c r="E122" i="1"/>
  <c r="F122" i="1" s="1"/>
  <c r="C122" i="1"/>
  <c r="D122" i="1" s="1"/>
  <c r="N121" i="1"/>
  <c r="M121" i="1"/>
  <c r="L121" i="1"/>
  <c r="H121" i="1"/>
  <c r="G121" i="1"/>
  <c r="E121" i="1"/>
  <c r="F121" i="1" s="1"/>
  <c r="C121" i="1"/>
  <c r="D121" i="1" s="1"/>
  <c r="N120" i="1"/>
  <c r="M120" i="1"/>
  <c r="L120" i="1"/>
  <c r="H120" i="1"/>
  <c r="G120" i="1"/>
  <c r="E120" i="1"/>
  <c r="F120" i="1" s="1"/>
  <c r="C120" i="1"/>
  <c r="D120" i="1" s="1"/>
  <c r="N119" i="1"/>
  <c r="M119" i="1"/>
  <c r="L119" i="1"/>
  <c r="H119" i="1"/>
  <c r="I119" i="1" s="1"/>
  <c r="G119" i="1"/>
  <c r="E119" i="1"/>
  <c r="F119" i="1" s="1"/>
  <c r="C119" i="1"/>
  <c r="D119" i="1" s="1"/>
  <c r="N118" i="1"/>
  <c r="M118" i="1"/>
  <c r="L118" i="1"/>
  <c r="H118" i="1"/>
  <c r="G118" i="1"/>
  <c r="E118" i="1"/>
  <c r="F118" i="1" s="1"/>
  <c r="C118" i="1"/>
  <c r="D118" i="1" s="1"/>
  <c r="N117" i="1"/>
  <c r="M117" i="1"/>
  <c r="L117" i="1"/>
  <c r="H117" i="1"/>
  <c r="G117" i="1"/>
  <c r="E117" i="1"/>
  <c r="F117" i="1" s="1"/>
  <c r="C117" i="1"/>
  <c r="D117" i="1" s="1"/>
  <c r="N116" i="1"/>
  <c r="M116" i="1"/>
  <c r="L116" i="1"/>
  <c r="H116" i="1"/>
  <c r="G116" i="1"/>
  <c r="E116" i="1"/>
  <c r="F116" i="1" s="1"/>
  <c r="C116" i="1"/>
  <c r="D116" i="1" s="1"/>
  <c r="N115" i="1"/>
  <c r="M115" i="1"/>
  <c r="L115" i="1"/>
  <c r="H115" i="1"/>
  <c r="G115" i="1"/>
  <c r="E115" i="1"/>
  <c r="F115" i="1" s="1"/>
  <c r="C115" i="1"/>
  <c r="D115" i="1" s="1"/>
  <c r="N114" i="1"/>
  <c r="M114" i="1"/>
  <c r="L114" i="1"/>
  <c r="H114" i="1"/>
  <c r="G114" i="1"/>
  <c r="E114" i="1"/>
  <c r="F114" i="1" s="1"/>
  <c r="C114" i="1"/>
  <c r="D114" i="1" s="1"/>
  <c r="N113" i="1"/>
  <c r="M113" i="1"/>
  <c r="L113" i="1"/>
  <c r="H113" i="1"/>
  <c r="G113" i="1"/>
  <c r="E113" i="1"/>
  <c r="F113" i="1" s="1"/>
  <c r="C113" i="1"/>
  <c r="D113" i="1" s="1"/>
  <c r="N112" i="1"/>
  <c r="M112" i="1"/>
  <c r="L112" i="1"/>
  <c r="H112" i="1"/>
  <c r="G112" i="1"/>
  <c r="E112" i="1"/>
  <c r="F112" i="1" s="1"/>
  <c r="C112" i="1"/>
  <c r="D112" i="1" s="1"/>
  <c r="N111" i="1"/>
  <c r="M111" i="1"/>
  <c r="L111" i="1"/>
  <c r="H111" i="1"/>
  <c r="G111" i="1"/>
  <c r="E111" i="1"/>
  <c r="F111" i="1" s="1"/>
  <c r="C111" i="1"/>
  <c r="D111" i="1" s="1"/>
  <c r="N110" i="1"/>
  <c r="M110" i="1"/>
  <c r="L110" i="1"/>
  <c r="H110" i="1"/>
  <c r="G110" i="1"/>
  <c r="E110" i="1"/>
  <c r="F110" i="1" s="1"/>
  <c r="C110" i="1"/>
  <c r="D110" i="1" s="1"/>
  <c r="N109" i="1"/>
  <c r="M109" i="1"/>
  <c r="L109" i="1"/>
  <c r="H109" i="1"/>
  <c r="I109" i="1" s="1"/>
  <c r="G109" i="1"/>
  <c r="E109" i="1"/>
  <c r="F109" i="1" s="1"/>
  <c r="C109" i="1"/>
  <c r="D109" i="1" s="1"/>
  <c r="N108" i="1"/>
  <c r="M108" i="1"/>
  <c r="L108" i="1"/>
  <c r="H108" i="1"/>
  <c r="I108" i="1" s="1"/>
  <c r="G108" i="1"/>
  <c r="E108" i="1"/>
  <c r="F108" i="1" s="1"/>
  <c r="N107" i="1"/>
  <c r="M107" i="1"/>
  <c r="L107" i="1"/>
  <c r="H107" i="1"/>
  <c r="G107" i="1"/>
  <c r="E107" i="1"/>
  <c r="F107" i="1" s="1"/>
  <c r="C107" i="1"/>
  <c r="D107" i="1" s="1"/>
  <c r="N106" i="1"/>
  <c r="M106" i="1"/>
  <c r="L106" i="1"/>
  <c r="H106" i="1"/>
  <c r="G106" i="1"/>
  <c r="F106" i="1"/>
  <c r="N105" i="1"/>
  <c r="M105" i="1"/>
  <c r="H105" i="1"/>
  <c r="K105" i="1" s="1"/>
  <c r="G105" i="1"/>
  <c r="F105" i="1"/>
  <c r="D105" i="1"/>
  <c r="N104" i="1"/>
  <c r="M104" i="1"/>
  <c r="L104" i="1"/>
  <c r="H104" i="1"/>
  <c r="I104" i="1" s="1"/>
  <c r="G104" i="1"/>
  <c r="F104" i="1"/>
  <c r="C104" i="1"/>
  <c r="D104" i="1" s="1"/>
  <c r="N103" i="1"/>
  <c r="M103" i="1"/>
  <c r="L103" i="1"/>
  <c r="H103" i="1"/>
  <c r="I103" i="1" s="1"/>
  <c r="G103" i="1"/>
  <c r="E103" i="1"/>
  <c r="F103" i="1" s="1"/>
  <c r="C103" i="1"/>
  <c r="D103" i="1" s="1"/>
  <c r="N102" i="1"/>
  <c r="M102" i="1"/>
  <c r="L102" i="1"/>
  <c r="H102" i="1"/>
  <c r="I102" i="1" s="1"/>
  <c r="G102" i="1"/>
  <c r="E102" i="1"/>
  <c r="F102" i="1" s="1"/>
  <c r="C102" i="1"/>
  <c r="D102" i="1" s="1"/>
  <c r="N101" i="1"/>
  <c r="M101" i="1"/>
  <c r="L101" i="1"/>
  <c r="H101" i="1"/>
  <c r="I101" i="1" s="1"/>
  <c r="G101" i="1"/>
  <c r="E101" i="1"/>
  <c r="F101" i="1" s="1"/>
  <c r="C101" i="1"/>
  <c r="D101" i="1" s="1"/>
  <c r="N100" i="1"/>
  <c r="M100" i="1"/>
  <c r="L100" i="1"/>
  <c r="H100" i="1"/>
  <c r="G100" i="1"/>
  <c r="E100" i="1"/>
  <c r="F100" i="1" s="1"/>
  <c r="C100" i="1"/>
  <c r="D100" i="1" s="1"/>
  <c r="N99" i="1"/>
  <c r="M99" i="1"/>
  <c r="H99" i="1"/>
  <c r="K99" i="1" s="1"/>
  <c r="G99" i="1"/>
  <c r="E99" i="1"/>
  <c r="F99" i="1" s="1"/>
  <c r="C99" i="1"/>
  <c r="D99" i="1" s="1"/>
  <c r="N98" i="1"/>
  <c r="M98" i="1"/>
  <c r="L98" i="1"/>
  <c r="H98" i="1"/>
  <c r="I98" i="1" s="1"/>
  <c r="G98" i="1"/>
  <c r="E98" i="1"/>
  <c r="F98" i="1" s="1"/>
  <c r="C98" i="1"/>
  <c r="D98" i="1" s="1"/>
  <c r="N97" i="1"/>
  <c r="M97" i="1"/>
  <c r="L97" i="1"/>
  <c r="H97" i="1"/>
  <c r="G97" i="1"/>
  <c r="E97" i="1"/>
  <c r="F97" i="1" s="1"/>
  <c r="C97" i="1"/>
  <c r="D97" i="1" s="1"/>
  <c r="N96" i="1"/>
  <c r="M96" i="1"/>
  <c r="H96" i="1"/>
  <c r="G96" i="1"/>
  <c r="E96" i="1"/>
  <c r="F96" i="1" s="1"/>
  <c r="C96" i="1"/>
  <c r="D96" i="1" s="1"/>
  <c r="N95" i="1"/>
  <c r="M95" i="1"/>
  <c r="L95" i="1"/>
  <c r="H95" i="1"/>
  <c r="G95" i="1"/>
  <c r="E95" i="1"/>
  <c r="F95" i="1" s="1"/>
  <c r="C95" i="1"/>
  <c r="D95" i="1" s="1"/>
  <c r="N94" i="1"/>
  <c r="M94" i="1"/>
  <c r="L94" i="1"/>
  <c r="H94" i="1"/>
  <c r="G94" i="1"/>
  <c r="E94" i="1"/>
  <c r="F94" i="1" s="1"/>
  <c r="C94" i="1"/>
  <c r="D94" i="1" s="1"/>
  <c r="N93" i="1"/>
  <c r="M93" i="1"/>
  <c r="H93" i="1"/>
  <c r="I93" i="1" s="1"/>
  <c r="G93" i="1"/>
  <c r="E93" i="1"/>
  <c r="F93" i="1" s="1"/>
  <c r="C93" i="1"/>
  <c r="D93" i="1" s="1"/>
  <c r="N92" i="1"/>
  <c r="M92" i="1"/>
  <c r="L92" i="1"/>
  <c r="H92" i="1"/>
  <c r="I92" i="1" s="1"/>
  <c r="G92" i="1"/>
  <c r="E92" i="1"/>
  <c r="F92" i="1" s="1"/>
  <c r="C92" i="1"/>
  <c r="D92" i="1" s="1"/>
  <c r="N88" i="1"/>
  <c r="M88" i="1"/>
  <c r="L88" i="1"/>
  <c r="H88" i="1"/>
  <c r="G88" i="1"/>
  <c r="E88" i="1"/>
  <c r="F88" i="1" s="1"/>
  <c r="C88" i="1"/>
  <c r="D88" i="1" s="1"/>
  <c r="N87" i="1"/>
  <c r="M87" i="1"/>
  <c r="L87" i="1"/>
  <c r="H87" i="1"/>
  <c r="G87" i="1"/>
  <c r="E87" i="1"/>
  <c r="F87" i="1" s="1"/>
  <c r="C87" i="1"/>
  <c r="D87" i="1" s="1"/>
  <c r="N86" i="1"/>
  <c r="M86" i="1"/>
  <c r="L86" i="1"/>
  <c r="H86" i="1"/>
  <c r="G86" i="1"/>
  <c r="E86" i="1"/>
  <c r="F86" i="1" s="1"/>
  <c r="C86" i="1"/>
  <c r="D86" i="1" s="1"/>
  <c r="N85" i="1"/>
  <c r="M85" i="1"/>
  <c r="L85" i="1"/>
  <c r="H85" i="1"/>
  <c r="G85" i="1"/>
  <c r="E85" i="1"/>
  <c r="F85" i="1" s="1"/>
  <c r="C85" i="1"/>
  <c r="D85" i="1" s="1"/>
  <c r="N84" i="1"/>
  <c r="M84" i="1"/>
  <c r="L84" i="1"/>
  <c r="H84" i="1"/>
  <c r="G84" i="1"/>
  <c r="E84" i="1"/>
  <c r="F84" i="1" s="1"/>
  <c r="C84" i="1"/>
  <c r="D84" i="1" s="1"/>
  <c r="N83" i="1"/>
  <c r="M83" i="1"/>
  <c r="L83" i="1"/>
  <c r="H83" i="1"/>
  <c r="G83" i="1"/>
  <c r="E83" i="1"/>
  <c r="F83" i="1" s="1"/>
  <c r="C83" i="1"/>
  <c r="D83" i="1" s="1"/>
  <c r="N82" i="1"/>
  <c r="M82" i="1"/>
  <c r="L82" i="1"/>
  <c r="H82" i="1"/>
  <c r="G82" i="1"/>
  <c r="E82" i="1"/>
  <c r="F82" i="1" s="1"/>
  <c r="C82" i="1"/>
  <c r="D82" i="1" s="1"/>
  <c r="N81" i="1"/>
  <c r="M81" i="1"/>
  <c r="L81" i="1"/>
  <c r="H81" i="1"/>
  <c r="G81" i="1"/>
  <c r="E81" i="1"/>
  <c r="F81" i="1" s="1"/>
  <c r="C81" i="1"/>
  <c r="D81" i="1" s="1"/>
  <c r="N80" i="1"/>
  <c r="M80" i="1"/>
  <c r="L80" i="1"/>
  <c r="H80" i="1"/>
  <c r="G80" i="1"/>
  <c r="E80" i="1"/>
  <c r="F80" i="1" s="1"/>
  <c r="C80" i="1"/>
  <c r="D80" i="1" s="1"/>
  <c r="N79" i="1"/>
  <c r="M79" i="1"/>
  <c r="L79" i="1"/>
  <c r="H79" i="1"/>
  <c r="G79" i="1"/>
  <c r="E79" i="1"/>
  <c r="F79" i="1" s="1"/>
  <c r="C79" i="1"/>
  <c r="D79" i="1" s="1"/>
  <c r="N78" i="1"/>
  <c r="M78" i="1"/>
  <c r="L78" i="1"/>
  <c r="H78" i="1"/>
  <c r="G78" i="1"/>
  <c r="E78" i="1"/>
  <c r="F78" i="1" s="1"/>
  <c r="C78" i="1"/>
  <c r="D78" i="1" s="1"/>
  <c r="N77" i="1"/>
  <c r="M77" i="1"/>
  <c r="L77" i="1"/>
  <c r="H77" i="1"/>
  <c r="G77" i="1"/>
  <c r="E77" i="1"/>
  <c r="F77" i="1" s="1"/>
  <c r="C77" i="1"/>
  <c r="D77" i="1" s="1"/>
  <c r="N76" i="1"/>
  <c r="M76" i="1"/>
  <c r="L76" i="1"/>
  <c r="H76" i="1"/>
  <c r="I76" i="1" s="1"/>
  <c r="G76" i="1"/>
  <c r="E76" i="1"/>
  <c r="F76" i="1" s="1"/>
  <c r="C76" i="1"/>
  <c r="D76" i="1" s="1"/>
  <c r="N75" i="1"/>
  <c r="M75" i="1"/>
  <c r="L75" i="1"/>
  <c r="H75" i="1"/>
  <c r="I75" i="1" s="1"/>
  <c r="G75" i="1"/>
  <c r="E75" i="1"/>
  <c r="F75" i="1" s="1"/>
  <c r="C75" i="1"/>
  <c r="D75" i="1" s="1"/>
  <c r="N74" i="1"/>
  <c r="M74" i="1"/>
  <c r="L74" i="1"/>
  <c r="H74" i="1"/>
  <c r="I74" i="1" s="1"/>
  <c r="G74" i="1"/>
  <c r="E74" i="1"/>
  <c r="F74" i="1" s="1"/>
  <c r="C74" i="1"/>
  <c r="D74" i="1" s="1"/>
  <c r="M73" i="1"/>
  <c r="L73" i="1"/>
  <c r="H73" i="1"/>
  <c r="G73" i="1"/>
  <c r="F73" i="1"/>
  <c r="D73" i="1"/>
  <c r="N72" i="1"/>
  <c r="M72" i="1"/>
  <c r="L72" i="1"/>
  <c r="H72" i="1"/>
  <c r="G72" i="1"/>
  <c r="E72" i="1"/>
  <c r="F72" i="1" s="1"/>
  <c r="C72" i="1"/>
  <c r="D72" i="1" s="1"/>
  <c r="N71" i="1"/>
  <c r="M71" i="1"/>
  <c r="L71" i="1"/>
  <c r="H71" i="1"/>
  <c r="G71" i="1"/>
  <c r="E71" i="1"/>
  <c r="F71" i="1" s="1"/>
  <c r="C71" i="1"/>
  <c r="D71" i="1" s="1"/>
  <c r="N70" i="1"/>
  <c r="M70" i="1"/>
  <c r="L70" i="1"/>
  <c r="H70" i="1"/>
  <c r="G70" i="1"/>
  <c r="E70" i="1"/>
  <c r="F70" i="1" s="1"/>
  <c r="C70" i="1"/>
  <c r="D70" i="1" s="1"/>
  <c r="N69" i="1"/>
  <c r="M69" i="1"/>
  <c r="L69" i="1"/>
  <c r="H69" i="1"/>
  <c r="G69" i="1"/>
  <c r="E69" i="1"/>
  <c r="F69" i="1" s="1"/>
  <c r="C69" i="1"/>
  <c r="D69" i="1" s="1"/>
  <c r="N68" i="1"/>
  <c r="M68" i="1"/>
  <c r="L68" i="1"/>
  <c r="H68" i="1"/>
  <c r="G68" i="1"/>
  <c r="E68" i="1"/>
  <c r="F68" i="1" s="1"/>
  <c r="C68" i="1"/>
  <c r="D68" i="1" s="1"/>
  <c r="N66" i="1"/>
  <c r="M66" i="1"/>
  <c r="L66" i="1"/>
  <c r="H66" i="1"/>
  <c r="G66" i="1"/>
  <c r="E66" i="1"/>
  <c r="F66" i="1" s="1"/>
  <c r="C66" i="1"/>
  <c r="D66" i="1" s="1"/>
  <c r="N65" i="1"/>
  <c r="M65" i="1"/>
  <c r="L65" i="1"/>
  <c r="H65" i="1"/>
  <c r="G65" i="1"/>
  <c r="E65" i="1"/>
  <c r="F65" i="1" s="1"/>
  <c r="C65" i="1"/>
  <c r="D65" i="1" s="1"/>
  <c r="N64" i="1"/>
  <c r="M64" i="1"/>
  <c r="L64" i="1"/>
  <c r="H64" i="1"/>
  <c r="G64" i="1"/>
  <c r="E64" i="1"/>
  <c r="F64" i="1" s="1"/>
  <c r="C64" i="1"/>
  <c r="D64" i="1" s="1"/>
  <c r="N63" i="1"/>
  <c r="M63" i="1"/>
  <c r="L63" i="1"/>
  <c r="H63" i="1"/>
  <c r="I63" i="1" s="1"/>
  <c r="G63" i="1"/>
  <c r="E63" i="1"/>
  <c r="F63" i="1" s="1"/>
  <c r="C63" i="1"/>
  <c r="D63" i="1" s="1"/>
  <c r="M61" i="1"/>
  <c r="L61" i="1"/>
  <c r="H61" i="1"/>
  <c r="I61" i="1" s="1"/>
  <c r="G61" i="1"/>
  <c r="E61" i="1"/>
  <c r="F61" i="1" s="1"/>
  <c r="C61" i="1"/>
  <c r="D61" i="1" s="1"/>
  <c r="N60" i="1"/>
  <c r="M60" i="1"/>
  <c r="L60" i="1"/>
  <c r="H60" i="1"/>
  <c r="G60" i="1"/>
  <c r="E60" i="1"/>
  <c r="F60" i="1" s="1"/>
  <c r="C60" i="1"/>
  <c r="D60" i="1" s="1"/>
  <c r="N59" i="1"/>
  <c r="M59" i="1"/>
  <c r="L59" i="1"/>
  <c r="H59" i="1"/>
  <c r="G59" i="1"/>
  <c r="E59" i="1"/>
  <c r="F59" i="1" s="1"/>
  <c r="C59" i="1"/>
  <c r="D59" i="1" s="1"/>
  <c r="J116" i="1" l="1"/>
  <c r="K116" i="1" s="1"/>
  <c r="J120" i="1"/>
  <c r="K120" i="1" s="1"/>
  <c r="J128" i="1"/>
  <c r="K128" i="1" s="1"/>
  <c r="J132" i="1"/>
  <c r="K132" i="1" s="1"/>
  <c r="J136" i="1"/>
  <c r="K136" i="1" s="1"/>
  <c r="J135" i="1"/>
  <c r="K135" i="1" s="1"/>
  <c r="J134" i="1"/>
  <c r="K134" i="1" s="1"/>
  <c r="J138" i="1"/>
  <c r="K138" i="1" s="1"/>
  <c r="J139" i="1"/>
  <c r="K139" i="1" s="1"/>
  <c r="J137" i="1"/>
  <c r="K137" i="1" s="1"/>
  <c r="I134" i="1"/>
  <c r="I135" i="1"/>
  <c r="I136" i="1"/>
  <c r="J122" i="1"/>
  <c r="K122" i="1" s="1"/>
  <c r="J126" i="1"/>
  <c r="K126" i="1" s="1"/>
  <c r="J130" i="1"/>
  <c r="K130" i="1" s="1"/>
  <c r="J133" i="1"/>
  <c r="K133" i="1" s="1"/>
  <c r="I132" i="1"/>
  <c r="J131" i="1"/>
  <c r="K131" i="1" s="1"/>
  <c r="J125" i="1"/>
  <c r="K125" i="1" s="1"/>
  <c r="J127" i="1"/>
  <c r="K127" i="1" s="1"/>
  <c r="I130" i="1"/>
  <c r="J129" i="1"/>
  <c r="K129" i="1" s="1"/>
  <c r="I128" i="1"/>
  <c r="J121" i="1"/>
  <c r="K121" i="1" s="1"/>
  <c r="J124" i="1"/>
  <c r="K124" i="1" s="1"/>
  <c r="I125" i="1"/>
  <c r="I126" i="1"/>
  <c r="I127" i="1"/>
  <c r="I121" i="1"/>
  <c r="J110" i="1"/>
  <c r="K110" i="1" s="1"/>
  <c r="J114" i="1"/>
  <c r="K114" i="1" s="1"/>
  <c r="J118" i="1"/>
  <c r="K118" i="1" s="1"/>
  <c r="J123" i="1"/>
  <c r="K123" i="1" s="1"/>
  <c r="I123" i="1"/>
  <c r="I122" i="1"/>
  <c r="J113" i="1"/>
  <c r="K113" i="1" s="1"/>
  <c r="J117" i="1"/>
  <c r="K117" i="1" s="1"/>
  <c r="I120" i="1"/>
  <c r="J119" i="1"/>
  <c r="K119" i="1" s="1"/>
  <c r="J107" i="1"/>
  <c r="K107" i="1" s="1"/>
  <c r="J111" i="1"/>
  <c r="K111" i="1" s="1"/>
  <c r="J115" i="1"/>
  <c r="K115" i="1" s="1"/>
  <c r="I118" i="1"/>
  <c r="I117" i="1"/>
  <c r="I116" i="1"/>
  <c r="J112" i="1"/>
  <c r="K112" i="1" s="1"/>
  <c r="I113" i="1"/>
  <c r="I114" i="1"/>
  <c r="I115" i="1"/>
  <c r="I110" i="1"/>
  <c r="I111" i="1"/>
  <c r="I112" i="1"/>
  <c r="J106" i="1"/>
  <c r="K106" i="1" s="1"/>
  <c r="J109" i="1"/>
  <c r="K109" i="1" s="1"/>
  <c r="J108" i="1"/>
  <c r="K108" i="1" s="1"/>
  <c r="I107" i="1"/>
  <c r="J95" i="1"/>
  <c r="K95" i="1" s="1"/>
  <c r="J100" i="1"/>
  <c r="K100" i="1" s="1"/>
  <c r="I106" i="1"/>
  <c r="I105" i="1"/>
  <c r="J104" i="1"/>
  <c r="K104" i="1" s="1"/>
  <c r="J97" i="1"/>
  <c r="K97" i="1" s="1"/>
  <c r="J103" i="1"/>
  <c r="K103" i="1" s="1"/>
  <c r="J102" i="1"/>
  <c r="K102" i="1" s="1"/>
  <c r="J101" i="1"/>
  <c r="K101" i="1" s="1"/>
  <c r="J98" i="1"/>
  <c r="K98" i="1" s="1"/>
  <c r="K96" i="1"/>
  <c r="I100" i="1"/>
  <c r="I99" i="1"/>
  <c r="J83" i="1"/>
  <c r="K83" i="1" s="1"/>
  <c r="J87" i="1"/>
  <c r="K87" i="1" s="1"/>
  <c r="J94" i="1"/>
  <c r="K94" i="1" s="1"/>
  <c r="I95" i="1"/>
  <c r="I96" i="1"/>
  <c r="I97" i="1"/>
  <c r="J64" i="1"/>
  <c r="K64" i="1" s="1"/>
  <c r="J69" i="1"/>
  <c r="K69" i="1" s="1"/>
  <c r="J73" i="1"/>
  <c r="K73" i="1" s="1"/>
  <c r="J80" i="1"/>
  <c r="K80" i="1" s="1"/>
  <c r="J84" i="1"/>
  <c r="K84" i="1" s="1"/>
  <c r="J88" i="1"/>
  <c r="K88" i="1" s="1"/>
  <c r="I94" i="1"/>
  <c r="K93" i="1"/>
  <c r="J92" i="1"/>
  <c r="K92" i="1" s="1"/>
  <c r="J86" i="1"/>
  <c r="K86" i="1" s="1"/>
  <c r="J65" i="1"/>
  <c r="K65" i="1" s="1"/>
  <c r="J77" i="1"/>
  <c r="K77" i="1" s="1"/>
  <c r="J81" i="1"/>
  <c r="K81" i="1" s="1"/>
  <c r="J85" i="1"/>
  <c r="K85" i="1" s="1"/>
  <c r="I86" i="1"/>
  <c r="I87" i="1"/>
  <c r="I88" i="1"/>
  <c r="J78" i="1"/>
  <c r="K78" i="1" s="1"/>
  <c r="J82" i="1"/>
  <c r="K82" i="1" s="1"/>
  <c r="I83" i="1"/>
  <c r="I84" i="1"/>
  <c r="I85" i="1"/>
  <c r="J75" i="1"/>
  <c r="K75" i="1" s="1"/>
  <c r="J79" i="1"/>
  <c r="K79" i="1" s="1"/>
  <c r="I80" i="1"/>
  <c r="I81" i="1"/>
  <c r="I82" i="1"/>
  <c r="I78" i="1"/>
  <c r="I77" i="1"/>
  <c r="I79" i="1"/>
  <c r="J72" i="1"/>
  <c r="K72" i="1" s="1"/>
  <c r="J68" i="1"/>
  <c r="K68" i="1" s="1"/>
  <c r="J60" i="1"/>
  <c r="K60" i="1" s="1"/>
  <c r="J71" i="1"/>
  <c r="K71" i="1" s="1"/>
  <c r="J76" i="1"/>
  <c r="K76" i="1" s="1"/>
  <c r="J74" i="1"/>
  <c r="K74" i="1" s="1"/>
  <c r="J66" i="1"/>
  <c r="K66" i="1" s="1"/>
  <c r="J70" i="1"/>
  <c r="K70" i="1" s="1"/>
  <c r="I71" i="1"/>
  <c r="I72" i="1"/>
  <c r="I73" i="1"/>
  <c r="I70" i="1"/>
  <c r="I69" i="1"/>
  <c r="I68" i="1"/>
  <c r="I65" i="1"/>
  <c r="I66" i="1"/>
  <c r="J63" i="1"/>
  <c r="K63" i="1" s="1"/>
  <c r="I64" i="1"/>
  <c r="J59" i="1"/>
  <c r="K59" i="1" s="1"/>
  <c r="I60" i="1"/>
  <c r="J61" i="1"/>
  <c r="K61" i="1" s="1"/>
  <c r="I59" i="1"/>
  <c r="M58" i="1"/>
  <c r="L58" i="1"/>
  <c r="H58" i="1"/>
  <c r="I58" i="1" s="1"/>
  <c r="G58" i="1"/>
  <c r="E58" i="1"/>
  <c r="F58" i="1" s="1"/>
  <c r="C58" i="1"/>
  <c r="D58" i="1" s="1"/>
  <c r="N57" i="1"/>
  <c r="M57" i="1"/>
  <c r="L57" i="1"/>
  <c r="H57" i="1"/>
  <c r="I57" i="1" s="1"/>
  <c r="G57" i="1"/>
  <c r="E57" i="1"/>
  <c r="F57" i="1" s="1"/>
  <c r="C57" i="1"/>
  <c r="D57" i="1" s="1"/>
  <c r="N56" i="1"/>
  <c r="M56" i="1"/>
  <c r="L56" i="1"/>
  <c r="H56" i="1"/>
  <c r="G56" i="1"/>
  <c r="E56" i="1"/>
  <c r="F56" i="1" s="1"/>
  <c r="C56" i="1"/>
  <c r="D56" i="1" s="1"/>
  <c r="M55" i="1"/>
  <c r="L55" i="1"/>
  <c r="H55" i="1"/>
  <c r="I55" i="1" s="1"/>
  <c r="G55" i="1"/>
  <c r="E55" i="1"/>
  <c r="F55" i="1" s="1"/>
  <c r="D55" i="1"/>
  <c r="N54" i="1"/>
  <c r="M54" i="1"/>
  <c r="L54" i="1"/>
  <c r="H54" i="1"/>
  <c r="I54" i="1" s="1"/>
  <c r="G54" i="1"/>
  <c r="F54" i="1"/>
  <c r="D54" i="1"/>
  <c r="N53" i="1"/>
  <c r="M53" i="1"/>
  <c r="L53" i="1"/>
  <c r="H53" i="1"/>
  <c r="I53" i="1" s="1"/>
  <c r="G53" i="1"/>
  <c r="F53" i="1"/>
  <c r="C53" i="1"/>
  <c r="D53" i="1" s="1"/>
  <c r="N51" i="1"/>
  <c r="N50" i="1"/>
  <c r="M49" i="1"/>
  <c r="L49" i="1"/>
  <c r="H49" i="1"/>
  <c r="I49" i="1" s="1"/>
  <c r="G49" i="1"/>
  <c r="F49" i="1"/>
  <c r="D49" i="1"/>
  <c r="M48" i="1"/>
  <c r="L48" i="1"/>
  <c r="H48" i="1"/>
  <c r="I48" i="1" s="1"/>
  <c r="G48" i="1"/>
  <c r="F48" i="1"/>
  <c r="D48" i="1"/>
  <c r="N47" i="1"/>
  <c r="M47" i="1"/>
  <c r="L47" i="1"/>
  <c r="H47" i="1"/>
  <c r="I47" i="1" s="1"/>
  <c r="G47" i="1"/>
  <c r="E47" i="1"/>
  <c r="F47" i="1" s="1"/>
  <c r="C47" i="1"/>
  <c r="D47" i="1" s="1"/>
  <c r="J49" i="1" l="1"/>
  <c r="K49" i="1" s="1"/>
  <c r="J56" i="1"/>
  <c r="K56" i="1" s="1"/>
  <c r="I56" i="1"/>
  <c r="J58" i="1"/>
  <c r="K58" i="1" s="1"/>
  <c r="J57" i="1"/>
  <c r="K57" i="1" s="1"/>
  <c r="J55" i="1"/>
  <c r="K55" i="1" s="1"/>
  <c r="J54" i="1"/>
  <c r="K54" i="1" s="1"/>
  <c r="J53" i="1"/>
  <c r="K53" i="1" s="1"/>
  <c r="J48" i="1"/>
  <c r="K48" i="1" s="1"/>
  <c r="J47" i="1"/>
  <c r="K47" i="1" s="1"/>
  <c r="M46" i="1"/>
  <c r="L46" i="1"/>
  <c r="H46" i="1"/>
  <c r="G46" i="1"/>
  <c r="E46" i="1"/>
  <c r="F46" i="1" s="1"/>
  <c r="C46" i="1"/>
  <c r="D46" i="1" s="1"/>
  <c r="N45" i="1"/>
  <c r="N44" i="1"/>
  <c r="M44" i="1"/>
  <c r="L44" i="1"/>
  <c r="H44" i="1"/>
  <c r="G44" i="1"/>
  <c r="E44" i="1"/>
  <c r="F44" i="1" s="1"/>
  <c r="C44" i="1"/>
  <c r="D44" i="1" s="1"/>
  <c r="N43" i="1"/>
  <c r="M43" i="1"/>
  <c r="L43" i="1"/>
  <c r="H43" i="1"/>
  <c r="G43" i="1"/>
  <c r="E43" i="1"/>
  <c r="F43" i="1" s="1"/>
  <c r="C43" i="1"/>
  <c r="D43" i="1" s="1"/>
  <c r="N42" i="1"/>
  <c r="M42" i="1"/>
  <c r="L42" i="1"/>
  <c r="H42" i="1"/>
  <c r="G42" i="1"/>
  <c r="E42" i="1"/>
  <c r="F42" i="1" s="1"/>
  <c r="C42" i="1"/>
  <c r="D42" i="1" s="1"/>
  <c r="N41" i="1"/>
  <c r="M41" i="1"/>
  <c r="L41" i="1"/>
  <c r="H41" i="1"/>
  <c r="I41" i="1" s="1"/>
  <c r="G41" i="1"/>
  <c r="E41" i="1"/>
  <c r="F41" i="1" s="1"/>
  <c r="C41" i="1"/>
  <c r="D41" i="1" s="1"/>
  <c r="N40" i="1"/>
  <c r="M40" i="1"/>
  <c r="L40" i="1"/>
  <c r="H40" i="1"/>
  <c r="G40" i="1"/>
  <c r="E40" i="1"/>
  <c r="F40" i="1" s="1"/>
  <c r="C40" i="1"/>
  <c r="D40" i="1" s="1"/>
  <c r="N39" i="1"/>
  <c r="M39" i="1"/>
  <c r="L39" i="1"/>
  <c r="H39" i="1"/>
  <c r="G39" i="1"/>
  <c r="E39" i="1"/>
  <c r="F39" i="1" s="1"/>
  <c r="C39" i="1"/>
  <c r="D39" i="1" s="1"/>
  <c r="N38" i="1"/>
  <c r="M38" i="1"/>
  <c r="L38" i="1"/>
  <c r="H38" i="1"/>
  <c r="G38" i="1"/>
  <c r="E38" i="1"/>
  <c r="F38" i="1" s="1"/>
  <c r="C38" i="1"/>
  <c r="D38" i="1" s="1"/>
  <c r="N37" i="1"/>
  <c r="M37" i="1"/>
  <c r="L37" i="1"/>
  <c r="H37" i="1"/>
  <c r="I37" i="1" s="1"/>
  <c r="G37" i="1"/>
  <c r="E37" i="1"/>
  <c r="F37" i="1" s="1"/>
  <c r="C37" i="1"/>
  <c r="D37" i="1" s="1"/>
  <c r="N36" i="1"/>
  <c r="M36" i="1"/>
  <c r="L36" i="1"/>
  <c r="H36" i="1"/>
  <c r="G36" i="1"/>
  <c r="E36" i="1"/>
  <c r="F36" i="1" s="1"/>
  <c r="C36" i="1"/>
  <c r="D36" i="1" s="1"/>
  <c r="N35" i="1"/>
  <c r="M35" i="1"/>
  <c r="L35" i="1"/>
  <c r="H35" i="1"/>
  <c r="G35" i="1"/>
  <c r="E35" i="1"/>
  <c r="F35" i="1" s="1"/>
  <c r="C35" i="1"/>
  <c r="D35" i="1" s="1"/>
  <c r="J42" i="1" l="1"/>
  <c r="K42" i="1" s="1"/>
  <c r="J35" i="1"/>
  <c r="K35" i="1" s="1"/>
  <c r="J43" i="1"/>
  <c r="K43" i="1" s="1"/>
  <c r="J36" i="1"/>
  <c r="K36" i="1" s="1"/>
  <c r="J40" i="1"/>
  <c r="K40" i="1" s="1"/>
  <c r="J44" i="1"/>
  <c r="K44" i="1" s="1"/>
  <c r="J46" i="1"/>
  <c r="K46" i="1" s="1"/>
  <c r="I35" i="1"/>
  <c r="J38" i="1"/>
  <c r="K38" i="1" s="1"/>
  <c r="J37" i="1"/>
  <c r="K37" i="1" s="1"/>
  <c r="J39" i="1"/>
  <c r="K39" i="1" s="1"/>
  <c r="I44" i="1"/>
  <c r="J41" i="1"/>
  <c r="K41" i="1" s="1"/>
  <c r="I39" i="1"/>
  <c r="I38" i="1"/>
  <c r="I36" i="1"/>
  <c r="I46" i="1"/>
  <c r="I42" i="1"/>
  <c r="I43" i="1"/>
  <c r="I40" i="1"/>
  <c r="D34" i="1"/>
  <c r="F34" i="1"/>
  <c r="M34" i="1"/>
  <c r="L34" i="1"/>
  <c r="K34" i="1"/>
  <c r="N33" i="1"/>
  <c r="M33" i="1"/>
  <c r="L33" i="1"/>
  <c r="H33" i="1"/>
  <c r="G33" i="1"/>
  <c r="F33" i="1"/>
  <c r="D33" i="1"/>
  <c r="N32" i="1"/>
  <c r="M32" i="1"/>
  <c r="L32" i="1"/>
  <c r="H32" i="1"/>
  <c r="G32" i="1"/>
  <c r="F32" i="1"/>
  <c r="C32" i="1"/>
  <c r="D32" i="1" s="1"/>
  <c r="N31" i="1"/>
  <c r="M31" i="1"/>
  <c r="L31" i="1"/>
  <c r="H31" i="1"/>
  <c r="G31" i="1"/>
  <c r="E31" i="1"/>
  <c r="F31" i="1" s="1"/>
  <c r="C31" i="1"/>
  <c r="D31" i="1" s="1"/>
  <c r="N30" i="1"/>
  <c r="M30" i="1"/>
  <c r="L30" i="1"/>
  <c r="H30" i="1"/>
  <c r="G30" i="1"/>
  <c r="E30" i="1"/>
  <c r="F30" i="1" s="1"/>
  <c r="C30" i="1"/>
  <c r="D30" i="1" s="1"/>
  <c r="N29" i="1"/>
  <c r="M29" i="1"/>
  <c r="L29" i="1"/>
  <c r="H29" i="1"/>
  <c r="G29" i="1"/>
  <c r="E29" i="1"/>
  <c r="F29" i="1" s="1"/>
  <c r="C29" i="1"/>
  <c r="D29" i="1" s="1"/>
  <c r="J32" i="1" l="1"/>
  <c r="K32" i="1" s="1"/>
  <c r="J30" i="1"/>
  <c r="K30" i="1" s="1"/>
  <c r="J31" i="1"/>
  <c r="K31" i="1" s="1"/>
  <c r="J29" i="1"/>
  <c r="K29" i="1" s="1"/>
  <c r="J33" i="1"/>
  <c r="K33" i="1" s="1"/>
  <c r="I32" i="1"/>
  <c r="I33" i="1"/>
  <c r="I34" i="1"/>
  <c r="I29" i="1"/>
  <c r="I30" i="1"/>
  <c r="I31" i="1"/>
  <c r="H25" i="1"/>
  <c r="G25" i="1"/>
  <c r="F25" i="1" l="1"/>
  <c r="L11" i="1"/>
  <c r="K11" i="1"/>
  <c r="J11" i="1"/>
  <c r="I11" i="1"/>
  <c r="H11" i="1"/>
  <c r="G11" i="1"/>
  <c r="F11" i="1"/>
  <c r="E11" i="1"/>
  <c r="D11" i="1"/>
  <c r="J10" i="1"/>
  <c r="J9" i="1"/>
  <c r="J8" i="1"/>
  <c r="D10" i="1"/>
  <c r="D9" i="1" l="1"/>
  <c r="N28" i="1" l="1"/>
  <c r="M28" i="1"/>
  <c r="L28" i="1"/>
  <c r="H28" i="1"/>
  <c r="G28" i="1"/>
  <c r="E28" i="1"/>
  <c r="F28" i="1" s="1"/>
  <c r="C28" i="1"/>
  <c r="D28" i="1" s="1"/>
  <c r="N27" i="1"/>
  <c r="M27" i="1"/>
  <c r="L27" i="1"/>
  <c r="H27" i="1"/>
  <c r="G27" i="1"/>
  <c r="E27" i="1"/>
  <c r="F27" i="1" s="1"/>
  <c r="C27" i="1"/>
  <c r="D27" i="1" s="1"/>
  <c r="N26" i="1"/>
  <c r="M26" i="1"/>
  <c r="L26" i="1"/>
  <c r="H26" i="1"/>
  <c r="G26" i="1"/>
  <c r="E26" i="1"/>
  <c r="F26" i="1" s="1"/>
  <c r="C26" i="1"/>
  <c r="D26" i="1" s="1"/>
  <c r="M25" i="1"/>
  <c r="L25" i="1"/>
  <c r="J25" i="1" s="1"/>
  <c r="N24" i="1"/>
  <c r="M24" i="1"/>
  <c r="L24" i="1"/>
  <c r="H24" i="1"/>
  <c r="G24" i="1"/>
  <c r="E24" i="1"/>
  <c r="F24" i="1" s="1"/>
  <c r="C24" i="1"/>
  <c r="D24" i="1" s="1"/>
  <c r="N23" i="1"/>
  <c r="M23" i="1"/>
  <c r="L23" i="1"/>
  <c r="H23" i="1"/>
  <c r="G23" i="1"/>
  <c r="E23" i="1"/>
  <c r="F23" i="1" s="1"/>
  <c r="C23" i="1"/>
  <c r="D23" i="1" s="1"/>
  <c r="N22" i="1"/>
  <c r="M22" i="1"/>
  <c r="L22" i="1"/>
  <c r="H22" i="1"/>
  <c r="G22" i="1"/>
  <c r="E22" i="1"/>
  <c r="F22" i="1" s="1"/>
  <c r="C22" i="1"/>
  <c r="D22" i="1" s="1"/>
  <c r="N21" i="1"/>
  <c r="M21" i="1"/>
  <c r="L21" i="1"/>
  <c r="H21" i="1"/>
  <c r="G21" i="1"/>
  <c r="E21" i="1"/>
  <c r="F21" i="1" s="1"/>
  <c r="C21" i="1"/>
  <c r="D21" i="1" s="1"/>
  <c r="N20" i="1"/>
  <c r="M20" i="1"/>
  <c r="L20" i="1"/>
  <c r="H20" i="1"/>
  <c r="G20" i="1"/>
  <c r="E20" i="1"/>
  <c r="F20" i="1" s="1"/>
  <c r="C20" i="1"/>
  <c r="D20" i="1" s="1"/>
  <c r="N19" i="1"/>
  <c r="M19" i="1"/>
  <c r="L19" i="1"/>
  <c r="H19" i="1"/>
  <c r="G19" i="1"/>
  <c r="E19" i="1"/>
  <c r="F19" i="1" s="1"/>
  <c r="C19" i="1"/>
  <c r="D19" i="1" s="1"/>
  <c r="N18" i="1"/>
  <c r="M18" i="1"/>
  <c r="L18" i="1"/>
  <c r="H18" i="1"/>
  <c r="G18" i="1"/>
  <c r="E18" i="1"/>
  <c r="F18" i="1" s="1"/>
  <c r="C18" i="1"/>
  <c r="D18" i="1" s="1"/>
  <c r="N17" i="1"/>
  <c r="M17" i="1"/>
  <c r="L17" i="1"/>
  <c r="H17" i="1"/>
  <c r="G17" i="1"/>
  <c r="E17" i="1"/>
  <c r="F17" i="1" s="1"/>
  <c r="C17" i="1"/>
  <c r="D17" i="1" s="1"/>
  <c r="N16" i="1"/>
  <c r="M16" i="1"/>
  <c r="L16" i="1"/>
  <c r="H16" i="1"/>
  <c r="G16" i="1"/>
  <c r="E16" i="1"/>
  <c r="F16" i="1" s="1"/>
  <c r="C16" i="1"/>
  <c r="D16" i="1" s="1"/>
  <c r="N15" i="1"/>
  <c r="M15" i="1"/>
  <c r="L15" i="1"/>
  <c r="H15" i="1"/>
  <c r="G15" i="1"/>
  <c r="E15" i="1"/>
  <c r="F15" i="1" s="1"/>
  <c r="C15" i="1"/>
  <c r="D15" i="1" s="1"/>
  <c r="N14" i="1"/>
  <c r="M14" i="1"/>
  <c r="L14" i="1"/>
  <c r="H14" i="1"/>
  <c r="G14" i="1"/>
  <c r="E14" i="1"/>
  <c r="F14" i="1" s="1"/>
  <c r="C14" i="1"/>
  <c r="D14" i="1" s="1"/>
  <c r="N13" i="1"/>
  <c r="M13" i="1"/>
  <c r="L13" i="1"/>
  <c r="H13" i="1"/>
  <c r="G13" i="1"/>
  <c r="E13" i="1"/>
  <c r="F13" i="1" s="1"/>
  <c r="C13" i="1"/>
  <c r="D13" i="1" s="1"/>
  <c r="N12" i="1"/>
  <c r="M12" i="1"/>
  <c r="L12" i="1"/>
  <c r="H12" i="1"/>
  <c r="G12" i="1"/>
  <c r="E12" i="1"/>
  <c r="F12" i="1" s="1"/>
  <c r="C12" i="1"/>
  <c r="D12" i="1" s="1"/>
  <c r="M11" i="1"/>
  <c r="C11" i="1"/>
  <c r="K10" i="1"/>
  <c r="I10" i="1"/>
  <c r="F10" i="1"/>
  <c r="K9" i="1"/>
  <c r="I9" i="1"/>
  <c r="F9" i="1"/>
  <c r="K8" i="1"/>
  <c r="I8" i="1"/>
  <c r="F8" i="1"/>
  <c r="J16" i="1" l="1"/>
  <c r="K16" i="1" s="1"/>
  <c r="J22" i="1"/>
  <c r="K22" i="1" s="1"/>
  <c r="J27" i="1"/>
  <c r="K27" i="1" s="1"/>
  <c r="J12" i="1"/>
  <c r="K12" i="1" s="1"/>
  <c r="J14" i="1"/>
  <c r="K14" i="1" s="1"/>
  <c r="J19" i="1"/>
  <c r="K19" i="1" s="1"/>
  <c r="J24" i="1"/>
  <c r="K24" i="1" s="1"/>
  <c r="J26" i="1"/>
  <c r="K26" i="1" s="1"/>
  <c r="J21" i="1"/>
  <c r="K21" i="1" s="1"/>
  <c r="J23" i="1"/>
  <c r="K23" i="1" s="1"/>
  <c r="J28" i="1"/>
  <c r="K28" i="1" s="1"/>
  <c r="J13" i="1"/>
  <c r="K13" i="1" s="1"/>
  <c r="J18" i="1"/>
  <c r="K18" i="1" s="1"/>
  <c r="J20" i="1"/>
  <c r="K20" i="1" s="1"/>
  <c r="K25" i="1"/>
  <c r="J15" i="1"/>
  <c r="K15" i="1" s="1"/>
  <c r="J17" i="1"/>
  <c r="K17" i="1" s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</calcChain>
</file>

<file path=xl/sharedStrings.xml><?xml version="1.0" encoding="utf-8"?>
<sst xmlns="http://schemas.openxmlformats.org/spreadsheetml/2006/main" count="436" uniqueCount="318">
  <si>
    <t>NOHHI LOGISTICS CO., LTD.</t>
    <phoneticPr fontId="4"/>
  </si>
  <si>
    <t>Web Site : http://www.nohhi.co.jp/</t>
    <phoneticPr fontId="4"/>
  </si>
  <si>
    <t>SHIPPING SCHEDULE FOR FCL/LCL SERVICE</t>
    <phoneticPr fontId="4"/>
  </si>
  <si>
    <t>DATE:</t>
    <phoneticPr fontId="4"/>
  </si>
  <si>
    <t>VESSEL</t>
    <phoneticPr fontId="4"/>
  </si>
  <si>
    <t>Voy.No.</t>
    <phoneticPr fontId="4"/>
  </si>
  <si>
    <t>CFS CLOSE</t>
    <phoneticPr fontId="4"/>
  </si>
  <si>
    <t>CY CLOSE</t>
    <phoneticPr fontId="4"/>
  </si>
  <si>
    <t>ETD NAGOYA</t>
    <phoneticPr fontId="4"/>
  </si>
  <si>
    <t>T/T</t>
    <phoneticPr fontId="4"/>
  </si>
  <si>
    <t>SHIPPING LINES</t>
    <phoneticPr fontId="4"/>
  </si>
  <si>
    <t>NOTE</t>
    <phoneticPr fontId="4"/>
  </si>
  <si>
    <t>-</t>
    <phoneticPr fontId="16"/>
  </si>
  <si>
    <t>非表示</t>
    <rPh sb="0" eb="3">
      <t>ヒヒョウジ</t>
    </rPh>
    <phoneticPr fontId="4"/>
  </si>
  <si>
    <t xml:space="preserve">ONE </t>
  </si>
  <si>
    <t>OOCL (KTX2)/COSCO(CTJ)</t>
  </si>
  <si>
    <t>OOCL/COSCO</t>
  </si>
  <si>
    <t>NORDLION</t>
    <phoneticPr fontId="16"/>
  </si>
  <si>
    <t>NYK JOANNA</t>
    <phoneticPr fontId="16"/>
  </si>
  <si>
    <t>WAN HAI 275</t>
    <phoneticPr fontId="16"/>
  </si>
  <si>
    <t>OOCL LE HAVRE</t>
    <phoneticPr fontId="16"/>
  </si>
  <si>
    <t>YM IMAGE</t>
    <phoneticPr fontId="16"/>
  </si>
  <si>
    <t>PHILIPPOS-MICHALIS</t>
    <phoneticPr fontId="16"/>
  </si>
  <si>
    <t>CALLAO BRIDGE</t>
    <phoneticPr fontId="16"/>
  </si>
  <si>
    <t>WAN HAI 272</t>
    <phoneticPr fontId="16"/>
  </si>
  <si>
    <t>OOCL NAGOYA</t>
    <phoneticPr fontId="16"/>
  </si>
  <si>
    <t>YM INTERACTION</t>
    <phoneticPr fontId="16"/>
  </si>
  <si>
    <t>KUO LONG</t>
    <phoneticPr fontId="16"/>
  </si>
  <si>
    <t>MOL SEABREEZE</t>
    <phoneticPr fontId="16"/>
  </si>
  <si>
    <t>WAN HAI 273</t>
    <phoneticPr fontId="16"/>
  </si>
  <si>
    <t>OOCL CHARLESTON</t>
    <phoneticPr fontId="16"/>
  </si>
  <si>
    <t>YM INAUGURATION</t>
    <phoneticPr fontId="16"/>
  </si>
  <si>
    <t>KUO LIN</t>
    <phoneticPr fontId="16"/>
  </si>
  <si>
    <t>WAN HAI 172</t>
    <phoneticPr fontId="16"/>
  </si>
  <si>
    <t>危険品注意事項</t>
    <rPh sb="0" eb="2">
      <t>キケン</t>
    </rPh>
    <rPh sb="2" eb="3">
      <t>ヒン</t>
    </rPh>
    <rPh sb="3" eb="5">
      <t>チュウイ</t>
    </rPh>
    <rPh sb="5" eb="7">
      <t>ジコウ</t>
    </rPh>
    <phoneticPr fontId="4"/>
  </si>
  <si>
    <t>＊１．危険品によっては、受託できないものもございますので、事前に担当者へお問い合わせください。</t>
    <rPh sb="3" eb="5">
      <t>キケン</t>
    </rPh>
    <rPh sb="5" eb="6">
      <t>ヒン</t>
    </rPh>
    <rPh sb="12" eb="14">
      <t>ジュタク</t>
    </rPh>
    <rPh sb="29" eb="31">
      <t>ジゼン</t>
    </rPh>
    <rPh sb="32" eb="35">
      <t>タントウシャ</t>
    </rPh>
    <rPh sb="37" eb="38">
      <t>ト</t>
    </rPh>
    <rPh sb="39" eb="40">
      <t>ア</t>
    </rPh>
    <phoneticPr fontId="4"/>
  </si>
  <si>
    <t>＊２．危険品混載サービスのブッキングは、CUT日１週間前までにお願い致します。</t>
    <phoneticPr fontId="4"/>
  </si>
  <si>
    <t>＊３．ブッキング時に、製品安全データシート（MSDS)のコピーを担当者までお送りください。</t>
    <rPh sb="8" eb="9">
      <t>ジ</t>
    </rPh>
    <rPh sb="11" eb="13">
      <t>セイヒン</t>
    </rPh>
    <rPh sb="13" eb="15">
      <t>アンゼン</t>
    </rPh>
    <rPh sb="32" eb="35">
      <t>タントウシャ</t>
    </rPh>
    <rPh sb="38" eb="39">
      <t>オク</t>
    </rPh>
    <phoneticPr fontId="4"/>
  </si>
  <si>
    <t>＊４．『危険物・有害物事前連絡表』、『危険物明細書』の原本は、貨物搬入日の3日前までにご提出ください。</t>
    <rPh sb="4" eb="7">
      <t>キケンブツ</t>
    </rPh>
    <rPh sb="8" eb="11">
      <t>ユウガイブツ</t>
    </rPh>
    <rPh sb="11" eb="13">
      <t>ジゼン</t>
    </rPh>
    <rPh sb="13" eb="15">
      <t>レンラク</t>
    </rPh>
    <rPh sb="15" eb="16">
      <t>ヒョウ</t>
    </rPh>
    <rPh sb="19" eb="22">
      <t>キケンブツ</t>
    </rPh>
    <rPh sb="22" eb="25">
      <t>メイサイショ</t>
    </rPh>
    <rPh sb="27" eb="29">
      <t>ゲンポン</t>
    </rPh>
    <rPh sb="31" eb="33">
      <t>カモツ</t>
    </rPh>
    <rPh sb="33" eb="35">
      <t>ハンニュウ</t>
    </rPh>
    <rPh sb="35" eb="36">
      <t>ビ</t>
    </rPh>
    <rPh sb="38" eb="40">
      <t>カマエ</t>
    </rPh>
    <rPh sb="44" eb="46">
      <t>テイシュツ</t>
    </rPh>
    <phoneticPr fontId="4"/>
  </si>
  <si>
    <t>搬入場所</t>
    <rPh sb="0" eb="2">
      <t>ハンニュウ</t>
    </rPh>
    <rPh sb="2" eb="4">
      <t>バショ</t>
    </rPh>
    <phoneticPr fontId="4"/>
  </si>
  <si>
    <t>担当者へお問い合わせお願いいたします。</t>
    <rPh sb="0" eb="3">
      <t>タントウシャ</t>
    </rPh>
    <rPh sb="5" eb="6">
      <t>ト</t>
    </rPh>
    <rPh sb="7" eb="8">
      <t>ア</t>
    </rPh>
    <rPh sb="11" eb="12">
      <t>ネガ</t>
    </rPh>
    <phoneticPr fontId="16"/>
  </si>
  <si>
    <t>ブッキング受付窓口（書類提示先）</t>
    <rPh sb="5" eb="7">
      <t>ウケツケ</t>
    </rPh>
    <rPh sb="7" eb="9">
      <t>マドグチ</t>
    </rPh>
    <rPh sb="10" eb="12">
      <t>ショルイ</t>
    </rPh>
    <rPh sb="12" eb="14">
      <t>テイジ</t>
    </rPh>
    <rPh sb="14" eb="15">
      <t>サキ</t>
    </rPh>
    <phoneticPr fontId="4"/>
  </si>
  <si>
    <t>TEL:　( 052 ) 561 - 3136  E-MAIL : kokusai.nagoya3@nohhi.co.jp</t>
    <phoneticPr fontId="4"/>
  </si>
  <si>
    <t>濃飛倉庫運輸株式会社　海外統括部　海外物流部</t>
    <rPh sb="0" eb="2">
      <t>ノウヒ</t>
    </rPh>
    <rPh sb="2" eb="4">
      <t>ソウコ</t>
    </rPh>
    <rPh sb="4" eb="6">
      <t>ウンユ</t>
    </rPh>
    <rPh sb="6" eb="10">
      <t>カブシキガイシャ</t>
    </rPh>
    <rPh sb="11" eb="13">
      <t>カイガイ</t>
    </rPh>
    <rPh sb="13" eb="15">
      <t>トウカツ</t>
    </rPh>
    <rPh sb="15" eb="16">
      <t>ブ</t>
    </rPh>
    <rPh sb="17" eb="19">
      <t>カイガイ</t>
    </rPh>
    <rPh sb="19" eb="21">
      <t>ブツリュウ</t>
    </rPh>
    <rPh sb="21" eb="22">
      <t>ブ</t>
    </rPh>
    <phoneticPr fontId="4"/>
  </si>
  <si>
    <t>名古屋市中村区名駅南３－１６－１１</t>
    <rPh sb="0" eb="4">
      <t>ナゴヤシ</t>
    </rPh>
    <rPh sb="4" eb="7">
      <t>ナカムラク</t>
    </rPh>
    <rPh sb="7" eb="9">
      <t>メイエキ</t>
    </rPh>
    <rPh sb="9" eb="10">
      <t>ミナミ</t>
    </rPh>
    <phoneticPr fontId="4"/>
  </si>
  <si>
    <t>ACX ARGUERITE</t>
  </si>
  <si>
    <t>ANDERSON BRIDGE</t>
    <phoneticPr fontId="16"/>
  </si>
  <si>
    <t>A VESSEL</t>
    <phoneticPr fontId="4"/>
  </si>
  <si>
    <t>ASIAN GYRO</t>
  </si>
  <si>
    <t>AS SOPHIA</t>
    <phoneticPr fontId="16"/>
  </si>
  <si>
    <t>AVRA C</t>
    <phoneticPr fontId="16"/>
  </si>
  <si>
    <t>BOTANY BAY</t>
    <phoneticPr fontId="16"/>
  </si>
  <si>
    <t>BAOHANG</t>
    <phoneticPr fontId="16"/>
  </si>
  <si>
    <t>BINDI IPSA</t>
    <phoneticPr fontId="16"/>
  </si>
  <si>
    <t>CAIYUNHE</t>
    <phoneticPr fontId="16"/>
  </si>
  <si>
    <t>CAPE NABIL</t>
    <phoneticPr fontId="16"/>
  </si>
  <si>
    <t>CAPE FLORES</t>
    <phoneticPr fontId="4"/>
  </si>
  <si>
    <t>CAPE FLINT</t>
    <phoneticPr fontId="16"/>
  </si>
  <si>
    <t>CAPE FRASER</t>
    <phoneticPr fontId="4"/>
  </si>
  <si>
    <t>CAPE FRANKLIN</t>
    <phoneticPr fontId="16"/>
  </si>
  <si>
    <t>CORDELIA</t>
    <phoneticPr fontId="16"/>
  </si>
  <si>
    <t>ESTIMA</t>
    <phoneticPr fontId="16"/>
  </si>
  <si>
    <t>EPONYMA</t>
    <phoneticPr fontId="16"/>
  </si>
  <si>
    <t>EVER ALLY</t>
    <phoneticPr fontId="4"/>
  </si>
  <si>
    <t>EVER BALMY</t>
    <phoneticPr fontId="16"/>
  </si>
  <si>
    <t>EVER BOARD</t>
    <phoneticPr fontId="16"/>
  </si>
  <si>
    <t>EVER BASIS</t>
    <phoneticPr fontId="16"/>
  </si>
  <si>
    <t>EVER BIRTH</t>
    <phoneticPr fontId="16"/>
  </si>
  <si>
    <t>EVER BONNY</t>
    <phoneticPr fontId="16"/>
  </si>
  <si>
    <t>EVER BOOMY</t>
    <phoneticPr fontId="16"/>
  </si>
  <si>
    <t>EVER BRACE</t>
    <phoneticPr fontId="16"/>
  </si>
  <si>
    <t>EVER BUILD</t>
    <phoneticPr fontId="16"/>
  </si>
  <si>
    <t>EVER PEACE</t>
  </si>
  <si>
    <t>EVER PRIDE</t>
  </si>
  <si>
    <t>FENGYUNHE</t>
    <phoneticPr fontId="16"/>
  </si>
  <si>
    <t>FPMC CONTAINER 10</t>
    <phoneticPr fontId="4"/>
  </si>
  <si>
    <t>GSL KETA</t>
    <phoneticPr fontId="16"/>
  </si>
  <si>
    <t>HANSA PAPENBURG</t>
    <phoneticPr fontId="4"/>
  </si>
  <si>
    <t>HANSE ENERGY</t>
    <phoneticPr fontId="4"/>
  </si>
  <si>
    <t>HORAI BRIDGE</t>
    <phoneticPr fontId="16"/>
  </si>
  <si>
    <t>HYUNDAI HARMONY</t>
    <phoneticPr fontId="16"/>
  </si>
  <si>
    <t>IGA</t>
  </si>
  <si>
    <t>IKOMA</t>
  </si>
  <si>
    <t>IMARI</t>
  </si>
  <si>
    <t>ITALIAN EXPRESS</t>
    <phoneticPr fontId="4"/>
  </si>
  <si>
    <t>IWASHIRO</t>
    <phoneticPr fontId="16"/>
  </si>
  <si>
    <t>JAKARTA BRIDGE</t>
    <phoneticPr fontId="16"/>
  </si>
  <si>
    <t>JINYUNHE</t>
    <phoneticPr fontId="16"/>
  </si>
  <si>
    <t>KARIN RAMBOW</t>
    <phoneticPr fontId="16"/>
  </si>
  <si>
    <t>LAKONIA</t>
    <phoneticPr fontId="16"/>
  </si>
  <si>
    <t>LANTAU BRIDGE</t>
    <phoneticPr fontId="16"/>
  </si>
  <si>
    <t>LANTAU BREEZE</t>
    <phoneticPr fontId="16"/>
  </si>
  <si>
    <t>MAGNAVIA</t>
    <phoneticPr fontId="16"/>
  </si>
  <si>
    <t>MARCLIFF</t>
    <phoneticPr fontId="16"/>
  </si>
  <si>
    <t>MARE FOX</t>
    <phoneticPr fontId="4"/>
  </si>
  <si>
    <t>MIYUNHE</t>
    <phoneticPr fontId="16"/>
  </si>
  <si>
    <t>MOL EMERALD</t>
    <phoneticPr fontId="4"/>
  </si>
  <si>
    <t>MOL EMINENCE</t>
    <phoneticPr fontId="4"/>
  </si>
  <si>
    <t>MOL EMISSARY</t>
    <phoneticPr fontId="4"/>
  </si>
  <si>
    <t>MOL EMPIRE</t>
    <phoneticPr fontId="4"/>
  </si>
  <si>
    <t>MOL HORIZON</t>
    <phoneticPr fontId="16"/>
  </si>
  <si>
    <t>MOUNT BOKOR</t>
    <phoneticPr fontId="4"/>
  </si>
  <si>
    <t>NORTHERN VIGOUR</t>
    <phoneticPr fontId="16"/>
  </si>
  <si>
    <t>NORDPUMA</t>
    <phoneticPr fontId="16"/>
  </si>
  <si>
    <t>NORDMAAS</t>
    <phoneticPr fontId="16"/>
  </si>
  <si>
    <t>NO SERVICE</t>
    <phoneticPr fontId="16"/>
  </si>
  <si>
    <t>OCEANA</t>
    <phoneticPr fontId="16"/>
  </si>
  <si>
    <t>PACIFIC TRADER</t>
    <phoneticPr fontId="4"/>
  </si>
  <si>
    <t>PENANG BRIDGE</t>
    <phoneticPr fontId="16"/>
  </si>
  <si>
    <t>PEARL RIVER BRIDGE</t>
    <phoneticPr fontId="16"/>
  </si>
  <si>
    <t>PERTH BRIDGE</t>
  </si>
  <si>
    <t>QUEZON BRIDGE</t>
    <phoneticPr fontId="16"/>
  </si>
  <si>
    <t>REFLECTION</t>
    <phoneticPr fontId="16"/>
  </si>
  <si>
    <t>RESURGENCE</t>
    <phoneticPr fontId="16"/>
  </si>
  <si>
    <t>RELIANCE</t>
    <phoneticPr fontId="16"/>
  </si>
  <si>
    <t>RHL ASTRUM</t>
    <phoneticPr fontId="16"/>
  </si>
  <si>
    <t>SANUKI</t>
    <phoneticPr fontId="4"/>
  </si>
  <si>
    <t>SATSUKI</t>
    <phoneticPr fontId="4"/>
  </si>
  <si>
    <t>SITC DALIAN</t>
    <phoneticPr fontId="4"/>
  </si>
  <si>
    <t>SITC FANGCHENG</t>
    <phoneticPr fontId="4"/>
  </si>
  <si>
    <t>SITC HAKATA</t>
  </si>
  <si>
    <t>SITC HOCHIMINH</t>
    <phoneticPr fontId="4"/>
  </si>
  <si>
    <t>SITC HONGKONG</t>
    <phoneticPr fontId="16"/>
  </si>
  <si>
    <t>SITC KAOHSIUNG</t>
    <phoneticPr fontId="4"/>
  </si>
  <si>
    <t>SITC KOBE</t>
    <phoneticPr fontId="4"/>
  </si>
  <si>
    <t>SITC MOJI</t>
    <phoneticPr fontId="16"/>
  </si>
  <si>
    <t>SITC NAGOYA</t>
    <phoneticPr fontId="4"/>
  </si>
  <si>
    <t>SITC OSAKA</t>
    <phoneticPr fontId="4"/>
  </si>
  <si>
    <t>SITC QINGDAO</t>
    <phoneticPr fontId="4"/>
  </si>
  <si>
    <t>SITC SHENZHEN</t>
    <phoneticPr fontId="4"/>
  </si>
  <si>
    <t>SITC SHIDAO</t>
    <phoneticPr fontId="16"/>
  </si>
  <si>
    <t>SITC SHIMIZU</t>
    <phoneticPr fontId="4"/>
  </si>
  <si>
    <t>SITC TIANJIN</t>
    <phoneticPr fontId="16"/>
  </si>
  <si>
    <t>SITC WEIHAI</t>
    <phoneticPr fontId="16"/>
  </si>
  <si>
    <t>SITC YANTAI</t>
    <phoneticPr fontId="16"/>
  </si>
  <si>
    <t>SITC YOKKAICHI</t>
    <phoneticPr fontId="4"/>
  </si>
  <si>
    <t>SKIP</t>
  </si>
  <si>
    <t>SOGA</t>
    <phoneticPr fontId="4"/>
  </si>
  <si>
    <t>ST.MARY</t>
    <phoneticPr fontId="16"/>
  </si>
  <si>
    <t>SUMIRE</t>
    <phoneticPr fontId="4"/>
  </si>
  <si>
    <t>SUZURAN</t>
    <phoneticPr fontId="4"/>
  </si>
  <si>
    <t>TBA</t>
    <phoneticPr fontId="16"/>
  </si>
  <si>
    <t>TS YOKOHAMA</t>
    <phoneticPr fontId="16"/>
  </si>
  <si>
    <t>TS SHANGHAI</t>
    <phoneticPr fontId="16"/>
  </si>
  <si>
    <t>TRIUMPH</t>
    <phoneticPr fontId="16"/>
  </si>
  <si>
    <t>TRINITY</t>
    <phoneticPr fontId="16"/>
  </si>
  <si>
    <t>ULTIMA</t>
    <phoneticPr fontId="16"/>
  </si>
  <si>
    <t>UNI-PACIFIC</t>
  </si>
  <si>
    <t>UNI-PREMIER</t>
    <phoneticPr fontId="4"/>
  </si>
  <si>
    <t>UNI-PROMOTE</t>
    <phoneticPr fontId="4"/>
  </si>
  <si>
    <t>UNI-PROSPER</t>
    <phoneticPr fontId="4"/>
  </si>
  <si>
    <t>UNI-PRUDENT</t>
    <phoneticPr fontId="4"/>
  </si>
  <si>
    <t>VIRA BHUM</t>
    <phoneticPr fontId="16"/>
  </si>
  <si>
    <t>YM IMPROVEMENT</t>
    <phoneticPr fontId="16"/>
  </si>
  <si>
    <t>ZENIT</t>
    <phoneticPr fontId="4"/>
  </si>
  <si>
    <t>ONE</t>
    <phoneticPr fontId="16"/>
  </si>
  <si>
    <t>EVERGREEN</t>
    <phoneticPr fontId="3"/>
  </si>
  <si>
    <t>FROM NAGOYA TO JAKARTA</t>
    <phoneticPr fontId="4"/>
  </si>
  <si>
    <t>ETA JAKARTA</t>
    <phoneticPr fontId="4"/>
  </si>
  <si>
    <t>EVERGREEN(JPI)</t>
    <phoneticPr fontId="3"/>
  </si>
  <si>
    <t>----</t>
    <phoneticPr fontId="3"/>
  </si>
  <si>
    <t>ノーサービス</t>
    <phoneticPr fontId="3"/>
  </si>
  <si>
    <t>OOCL NEW ZEALAND</t>
    <phoneticPr fontId="3"/>
  </si>
  <si>
    <t>NYK FUSHIMI</t>
    <phoneticPr fontId="3"/>
  </si>
  <si>
    <t>094S</t>
    <phoneticPr fontId="3"/>
  </si>
  <si>
    <t>EVER BEFIT</t>
    <phoneticPr fontId="3"/>
  </si>
  <si>
    <t>0904-019A</t>
    <phoneticPr fontId="3"/>
  </si>
  <si>
    <t>NYK FUJI</t>
    <phoneticPr fontId="3"/>
  </si>
  <si>
    <t>101S</t>
    <phoneticPr fontId="3"/>
  </si>
  <si>
    <t>BAI CHAY BRIDGE</t>
    <phoneticPr fontId="3"/>
  </si>
  <si>
    <t>EVER BEAMY</t>
    <phoneticPr fontId="3"/>
  </si>
  <si>
    <t>0903-022A</t>
    <phoneticPr fontId="3"/>
  </si>
  <si>
    <t>079S</t>
    <phoneticPr fontId="3"/>
  </si>
  <si>
    <t>OOCL SAVANNAH</t>
    <phoneticPr fontId="3"/>
  </si>
  <si>
    <t>397S</t>
    <phoneticPr fontId="3"/>
  </si>
  <si>
    <t>OOCL AUSTRALIA</t>
    <phoneticPr fontId="3"/>
  </si>
  <si>
    <t>202S</t>
    <phoneticPr fontId="3"/>
  </si>
  <si>
    <t>EVER BASIS</t>
    <phoneticPr fontId="3"/>
  </si>
  <si>
    <t>0905-028A</t>
    <phoneticPr fontId="3"/>
  </si>
  <si>
    <t>OOCL JAKARTA</t>
    <phoneticPr fontId="3"/>
  </si>
  <si>
    <t>126S</t>
    <phoneticPr fontId="3"/>
  </si>
  <si>
    <t>ALLEGORIA</t>
    <phoneticPr fontId="3"/>
  </si>
  <si>
    <t>036S</t>
    <phoneticPr fontId="3"/>
  </si>
  <si>
    <t>095S</t>
    <phoneticPr fontId="3"/>
  </si>
  <si>
    <t>080S</t>
    <phoneticPr fontId="3"/>
  </si>
  <si>
    <t>398S</t>
    <phoneticPr fontId="3"/>
  </si>
  <si>
    <t>EVER BEING</t>
    <phoneticPr fontId="3"/>
  </si>
  <si>
    <t>0906-022A</t>
    <phoneticPr fontId="3"/>
  </si>
  <si>
    <t>EVER BURLY</t>
    <phoneticPr fontId="3"/>
  </si>
  <si>
    <t>0907-024A</t>
    <phoneticPr fontId="3"/>
  </si>
  <si>
    <r>
      <t xml:space="preserve">LCL </t>
    </r>
    <r>
      <rPr>
        <sz val="10"/>
        <rFont val="ＭＳ Ｐゴシック"/>
        <family val="3"/>
        <charset val="128"/>
      </rPr>
      <t>危険品サービス</t>
    </r>
    <phoneticPr fontId="3"/>
  </si>
  <si>
    <t>-</t>
    <phoneticPr fontId="3"/>
  </si>
  <si>
    <t>LCLノーサービス</t>
    <phoneticPr fontId="3"/>
  </si>
  <si>
    <t>095S</t>
    <phoneticPr fontId="3"/>
  </si>
  <si>
    <t>102S</t>
    <phoneticPr fontId="3"/>
  </si>
  <si>
    <t>037S</t>
    <phoneticPr fontId="3"/>
  </si>
  <si>
    <t>203S</t>
    <phoneticPr fontId="3"/>
  </si>
  <si>
    <t>127S</t>
    <phoneticPr fontId="3"/>
  </si>
  <si>
    <t>EVER BLINK</t>
    <phoneticPr fontId="3"/>
  </si>
  <si>
    <t>EVER BLINK</t>
    <phoneticPr fontId="3"/>
  </si>
  <si>
    <t>EVER BRAVE</t>
    <phoneticPr fontId="3"/>
  </si>
  <si>
    <t>EVER BRAVE</t>
    <phoneticPr fontId="3"/>
  </si>
  <si>
    <t>0909-029A</t>
    <phoneticPr fontId="3"/>
  </si>
  <si>
    <t>0908-010A</t>
    <phoneticPr fontId="3"/>
  </si>
  <si>
    <t>---</t>
    <phoneticPr fontId="3"/>
  </si>
  <si>
    <t>ノーサービス</t>
    <phoneticPr fontId="3"/>
  </si>
  <si>
    <t>096S</t>
    <phoneticPr fontId="3"/>
  </si>
  <si>
    <t>081S</t>
    <phoneticPr fontId="3"/>
  </si>
  <si>
    <t>103S</t>
    <phoneticPr fontId="3"/>
  </si>
  <si>
    <t>038S</t>
    <phoneticPr fontId="3"/>
  </si>
  <si>
    <t>399S</t>
    <phoneticPr fontId="3"/>
  </si>
  <si>
    <t>204S</t>
    <phoneticPr fontId="3"/>
  </si>
  <si>
    <t>0910-023A</t>
    <phoneticPr fontId="3"/>
  </si>
  <si>
    <t>0911-020A</t>
    <phoneticPr fontId="3"/>
  </si>
  <si>
    <t>0912-029A</t>
    <phoneticPr fontId="3"/>
  </si>
  <si>
    <t>0913-023A</t>
    <phoneticPr fontId="3"/>
  </si>
  <si>
    <r>
      <t>LCL</t>
    </r>
    <r>
      <rPr>
        <sz val="10"/>
        <color rgb="FFFF0000"/>
        <rFont val="ＭＳ Ｐゴシック"/>
        <family val="3"/>
        <charset val="128"/>
      </rPr>
      <t>危険品サービス未定</t>
    </r>
    <rPh sb="3" eb="6">
      <t>キケンヒン</t>
    </rPh>
    <rPh sb="10" eb="12">
      <t>ミテイ</t>
    </rPh>
    <phoneticPr fontId="3"/>
  </si>
  <si>
    <t>0914-025A</t>
    <phoneticPr fontId="3"/>
  </si>
  <si>
    <t>0916-030A</t>
    <phoneticPr fontId="3"/>
  </si>
  <si>
    <t>0917-024A</t>
    <phoneticPr fontId="3"/>
  </si>
  <si>
    <t>LCL危険品およびLCL消防法該当品受付不可</t>
    <rPh sb="18" eb="20">
      <t>ウケツケ</t>
    </rPh>
    <rPh sb="20" eb="22">
      <t>フカ</t>
    </rPh>
    <phoneticPr fontId="3"/>
  </si>
  <si>
    <t>082S</t>
    <phoneticPr fontId="3"/>
  </si>
  <si>
    <t>098S</t>
    <phoneticPr fontId="3"/>
  </si>
  <si>
    <t>128S</t>
    <phoneticPr fontId="3"/>
  </si>
  <si>
    <t>205S</t>
    <phoneticPr fontId="3"/>
  </si>
  <si>
    <r>
      <t>LCL</t>
    </r>
    <r>
      <rPr>
        <sz val="10"/>
        <color rgb="FFFF0000"/>
        <rFont val="ＭＳ Ｐゴシック"/>
        <family val="3"/>
        <charset val="128"/>
      </rPr>
      <t>危険品ノービス</t>
    </r>
    <rPh sb="3" eb="6">
      <t>キケンヒン</t>
    </rPh>
    <phoneticPr fontId="3"/>
  </si>
  <si>
    <r>
      <t>LCL</t>
    </r>
    <r>
      <rPr>
        <sz val="10"/>
        <rFont val="ＭＳ Ｐゴシック"/>
        <family val="3"/>
        <charset val="128"/>
      </rPr>
      <t>危険品サービス</t>
    </r>
    <rPh sb="3" eb="6">
      <t>キケンヒン</t>
    </rPh>
    <phoneticPr fontId="3"/>
  </si>
  <si>
    <t>400S</t>
    <phoneticPr fontId="3"/>
  </si>
  <si>
    <t>0918-021A</t>
    <phoneticPr fontId="3"/>
  </si>
  <si>
    <t>104S</t>
    <phoneticPr fontId="3"/>
  </si>
  <si>
    <t>129S</t>
    <phoneticPr fontId="3"/>
  </si>
  <si>
    <t>0920-030A</t>
    <phoneticPr fontId="3"/>
  </si>
  <si>
    <t>0921-026A</t>
    <phoneticPr fontId="3"/>
  </si>
  <si>
    <t>EVER BOOMY</t>
    <phoneticPr fontId="3"/>
  </si>
  <si>
    <t>0922-039A</t>
    <phoneticPr fontId="3"/>
  </si>
  <si>
    <t>0923-031A</t>
    <phoneticPr fontId="3"/>
  </si>
  <si>
    <t>039S</t>
    <phoneticPr fontId="3"/>
  </si>
  <si>
    <t>099S</t>
    <phoneticPr fontId="3"/>
  </si>
  <si>
    <t>105S</t>
    <phoneticPr fontId="3"/>
  </si>
  <si>
    <t>040S</t>
    <phoneticPr fontId="3"/>
  </si>
  <si>
    <t>401S</t>
    <phoneticPr fontId="3"/>
  </si>
  <si>
    <t>130S</t>
    <phoneticPr fontId="3"/>
  </si>
  <si>
    <t>----</t>
    <phoneticPr fontId="3"/>
  </si>
  <si>
    <t>OOCL AUSTRALIA</t>
    <phoneticPr fontId="3"/>
  </si>
  <si>
    <t>206S</t>
    <phoneticPr fontId="3"/>
  </si>
  <si>
    <t>083S</t>
    <phoneticPr fontId="3"/>
  </si>
  <si>
    <t>ALLEGORIA</t>
  </si>
  <si>
    <t>-</t>
    <phoneticPr fontId="3"/>
  </si>
  <si>
    <t>0924-025A</t>
    <phoneticPr fontId="3"/>
  </si>
  <si>
    <t>0925-022A</t>
    <phoneticPr fontId="3"/>
  </si>
  <si>
    <t>0926-025A</t>
    <phoneticPr fontId="3"/>
  </si>
  <si>
    <t>0927-031A</t>
    <phoneticPr fontId="3"/>
  </si>
  <si>
    <t>084S</t>
    <phoneticPr fontId="3"/>
  </si>
  <si>
    <t>106S</t>
    <phoneticPr fontId="3"/>
  </si>
  <si>
    <t>402S</t>
    <phoneticPr fontId="3"/>
  </si>
  <si>
    <t>207S</t>
    <phoneticPr fontId="3"/>
  </si>
  <si>
    <t>100S</t>
    <phoneticPr fontId="3"/>
  </si>
  <si>
    <t>041S</t>
    <phoneticPr fontId="3"/>
  </si>
  <si>
    <t>131S</t>
    <phoneticPr fontId="3"/>
  </si>
  <si>
    <t>EVER BURLY</t>
  </si>
  <si>
    <t>0928-027A</t>
    <phoneticPr fontId="3"/>
  </si>
  <si>
    <t>VELA</t>
  </si>
  <si>
    <t>VELA</t>
    <phoneticPr fontId="3"/>
  </si>
  <si>
    <t>255S</t>
    <phoneticPr fontId="3"/>
  </si>
  <si>
    <t>085S</t>
    <phoneticPr fontId="3"/>
  </si>
  <si>
    <t>EVER BOOMY</t>
  </si>
  <si>
    <t>0929-040A</t>
    <phoneticPr fontId="3"/>
  </si>
  <si>
    <t>NYK FUSHIMI</t>
  </si>
  <si>
    <t>OOCL NEW ZEALAND</t>
  </si>
  <si>
    <t>EVER BRAVE</t>
  </si>
  <si>
    <t>0930-032A</t>
    <phoneticPr fontId="3"/>
  </si>
  <si>
    <t>107S</t>
    <phoneticPr fontId="3"/>
  </si>
  <si>
    <t>NYK FUJI</t>
  </si>
  <si>
    <t>208S</t>
    <phoneticPr fontId="3"/>
  </si>
  <si>
    <t>OOCL AUSTRALIA</t>
  </si>
  <si>
    <t>EVER BEAMY</t>
  </si>
  <si>
    <t>0931-026A</t>
    <phoneticPr fontId="3"/>
  </si>
  <si>
    <t>EVER BEFIT</t>
  </si>
  <si>
    <t>0932-023A</t>
    <phoneticPr fontId="3"/>
  </si>
  <si>
    <t>TBA</t>
    <phoneticPr fontId="3"/>
  </si>
  <si>
    <t>256S</t>
    <phoneticPr fontId="3"/>
  </si>
  <si>
    <t>----</t>
  </si>
  <si>
    <t>EVER BEING</t>
  </si>
  <si>
    <t>0933-026A</t>
    <phoneticPr fontId="3"/>
  </si>
  <si>
    <t>042S</t>
    <phoneticPr fontId="3"/>
  </si>
  <si>
    <t>132S</t>
    <phoneticPr fontId="3"/>
  </si>
  <si>
    <t>EVER BASIS</t>
  </si>
  <si>
    <t>0934-032A</t>
    <phoneticPr fontId="3"/>
  </si>
  <si>
    <t>0935-028A</t>
    <phoneticPr fontId="3"/>
  </si>
  <si>
    <t>0936-041A</t>
    <phoneticPr fontId="3"/>
  </si>
  <si>
    <t>0937-033A</t>
    <phoneticPr fontId="3"/>
  </si>
  <si>
    <t>0938-027A</t>
    <phoneticPr fontId="3"/>
  </si>
  <si>
    <t>0939-024A</t>
    <phoneticPr fontId="3"/>
  </si>
  <si>
    <t>0940-027A</t>
    <phoneticPr fontId="3"/>
  </si>
  <si>
    <t>0941-033A</t>
    <phoneticPr fontId="3"/>
  </si>
  <si>
    <t>0942-029A</t>
    <phoneticPr fontId="3"/>
  </si>
  <si>
    <t>0943-042A</t>
    <phoneticPr fontId="3"/>
  </si>
  <si>
    <t>NO SERVICE</t>
    <phoneticPr fontId="3"/>
  </si>
  <si>
    <t>BANGKOK BRIDGE</t>
  </si>
  <si>
    <t>BANGKOK BRIDGE</t>
    <phoneticPr fontId="3"/>
  </si>
  <si>
    <t>120S</t>
    <phoneticPr fontId="3"/>
  </si>
  <si>
    <t>043S</t>
    <phoneticPr fontId="3"/>
  </si>
  <si>
    <t>209S</t>
    <phoneticPr fontId="3"/>
  </si>
  <si>
    <t>BROOKLYN BRIDGE</t>
  </si>
  <si>
    <t>BROOKLYN BRIDGE</t>
    <phoneticPr fontId="3"/>
  </si>
  <si>
    <t>026S</t>
    <phoneticPr fontId="3"/>
  </si>
  <si>
    <t>OOCL JAKARTA</t>
  </si>
  <si>
    <t>133S</t>
    <phoneticPr fontId="3"/>
  </si>
  <si>
    <t>257S</t>
    <phoneticPr fontId="3"/>
  </si>
  <si>
    <t>121S</t>
    <phoneticPr fontId="3"/>
  </si>
  <si>
    <t>044S</t>
    <phoneticPr fontId="3"/>
  </si>
  <si>
    <t>210S</t>
    <phoneticPr fontId="3"/>
  </si>
  <si>
    <t>127S</t>
    <phoneticPr fontId="3"/>
  </si>
  <si>
    <t>134S</t>
    <phoneticPr fontId="3"/>
  </si>
  <si>
    <t>258S</t>
    <phoneticPr fontId="3"/>
  </si>
  <si>
    <t>122S</t>
    <phoneticPr fontId="3"/>
  </si>
  <si>
    <t>045S</t>
    <phoneticPr fontId="3"/>
  </si>
  <si>
    <t>211S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</si>
</sst>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dd\-mmm\-yy"/>
    <numFmt numFmtId="177" formatCode="&quot;NAGOYA - &quot;@"/>
    <numFmt numFmtId="178" formatCode="0_ "/>
    <numFmt numFmtId="179" formatCode="m/d"/>
    <numFmt numFmtId="180" formatCode="ddd"/>
    <numFmt numFmtId="181" formatCode="m/d&quot; -&quot;"/>
    <numFmt numFmtId="182" formatCode="&quot;0&quot;General&quot;S&quot;"/>
    <numFmt numFmtId="183" formatCode="000&quot;W&quot;_ "/>
  </numFmts>
  <fonts count="24" x14ac:knownFonts="1"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b/>
      <sz val="20"/>
      <name val="Calibri"/>
      <family val="2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Courier New"/>
      <family val="3"/>
    </font>
    <font>
      <b/>
      <sz val="11"/>
      <name val="Calibri"/>
      <family val="2"/>
    </font>
    <font>
      <b/>
      <u/>
      <sz val="16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sz val="16"/>
      <name val="Calibri"/>
      <family val="2"/>
    </font>
    <font>
      <sz val="10"/>
      <name val="Courier New"/>
      <family val="3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sz val="10"/>
      <color rgb="FFFF0000"/>
      <name val="Calibri"/>
      <family val="2"/>
    </font>
    <font>
      <sz val="10"/>
      <color rgb="FFFF0000"/>
      <name val="ＭＳ Ｐゴシック"/>
      <family val="3"/>
      <charset val="128"/>
    </font>
    <font>
      <sz val="6"/>
      <name val="ＭＳ Ｐ明朝"/>
      <family val="1"/>
      <charset val="128"/>
    </font>
    <font>
      <sz val="10"/>
      <name val="ＭＳ Ｐゴシック"/>
      <family val="3"/>
      <charset val="128"/>
    </font>
    <font>
      <sz val="10"/>
      <name val="Calibri"/>
      <family val="2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Calibri"/>
      <family val="2"/>
    </font>
    <font>
      <sz val="10"/>
      <name val="HGSｺﾞｼｯｸM"/>
      <family val="3"/>
      <charset val="128"/>
    </font>
    <font>
      <b/>
      <sz val="1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06">
    <xf numFmtId="0" fontId="0" fillId="0" borderId="0" xfId="0"/>
    <xf numFmtId="0" fontId="5" fillId="0" borderId="0" xfId="1" applyFont="1" applyAlignment="1">
      <alignment vertical="center" shrinkToFit="1"/>
    </xf>
    <xf numFmtId="0" fontId="8" fillId="0" borderId="0" xfId="1" applyFont="1" applyAlignment="1">
      <alignment vertical="center" shrinkToFit="1"/>
    </xf>
    <xf numFmtId="0" fontId="9" fillId="0" borderId="0" xfId="1" applyFont="1" applyAlignment="1">
      <alignment vertical="center" shrinkToFit="1"/>
    </xf>
    <xf numFmtId="176" fontId="6" fillId="0" borderId="0" xfId="1" applyNumberFormat="1" applyFont="1" applyAlignment="1">
      <alignment vertical="center" shrinkToFit="1"/>
    </xf>
    <xf numFmtId="176" fontId="6" fillId="0" borderId="1" xfId="1" applyNumberFormat="1" applyFont="1" applyBorder="1" applyAlignment="1">
      <alignment vertical="center" shrinkToFit="1"/>
    </xf>
    <xf numFmtId="176" fontId="6" fillId="0" borderId="1" xfId="1" applyNumberFormat="1" applyFont="1" applyBorder="1" applyAlignment="1">
      <alignment horizontal="center" vertical="center" shrinkToFit="1"/>
    </xf>
    <xf numFmtId="0" fontId="10" fillId="0" borderId="0" xfId="1" applyFont="1" applyAlignment="1">
      <alignment vertical="center"/>
    </xf>
    <xf numFmtId="177" fontId="9" fillId="0" borderId="0" xfId="1" applyNumberFormat="1" applyFont="1" applyAlignment="1">
      <alignment horizontal="left" vertical="center" shrinkToFit="1"/>
    </xf>
    <xf numFmtId="0" fontId="8" fillId="0" borderId="0" xfId="1" applyFont="1" applyAlignment="1">
      <alignment horizontal="center" vertical="center" shrinkToFit="1"/>
    </xf>
    <xf numFmtId="176" fontId="6" fillId="0" borderId="0" xfId="1" applyNumberFormat="1" applyFont="1" applyAlignment="1">
      <alignment horizontal="center" vertical="center" shrinkToFit="1"/>
    </xf>
    <xf numFmtId="0" fontId="10" fillId="0" borderId="0" xfId="1" applyFont="1" applyAlignment="1">
      <alignment vertical="center" shrinkToFit="1"/>
    </xf>
    <xf numFmtId="0" fontId="9" fillId="0" borderId="3" xfId="1" applyFont="1" applyBorder="1" applyAlignment="1">
      <alignment horizontal="center" vertical="center" shrinkToFit="1"/>
    </xf>
    <xf numFmtId="0" fontId="9" fillId="0" borderId="4" xfId="1" applyFont="1" applyBorder="1" applyAlignment="1">
      <alignment horizontal="center" vertical="center" shrinkToFit="1"/>
    </xf>
    <xf numFmtId="0" fontId="9" fillId="0" borderId="7" xfId="1" applyFont="1" applyBorder="1" applyAlignment="1">
      <alignment horizontal="center" vertical="center" shrinkToFit="1"/>
    </xf>
    <xf numFmtId="0" fontId="9" fillId="0" borderId="8" xfId="1" applyFont="1" applyBorder="1" applyAlignment="1">
      <alignment horizontal="center" vertical="center" shrinkToFit="1"/>
    </xf>
    <xf numFmtId="0" fontId="9" fillId="0" borderId="9" xfId="1" applyFont="1" applyBorder="1" applyAlignment="1">
      <alignment horizontal="center" vertical="center" shrinkToFit="1"/>
    </xf>
    <xf numFmtId="0" fontId="11" fillId="0" borderId="10" xfId="1" applyFont="1" applyBorder="1" applyAlignment="1">
      <alignment horizontal="center" vertical="center" shrinkToFit="1"/>
    </xf>
    <xf numFmtId="0" fontId="11" fillId="0" borderId="0" xfId="1" applyFont="1" applyAlignment="1">
      <alignment horizontal="center" vertical="center" shrinkToFit="1"/>
    </xf>
    <xf numFmtId="0" fontId="12" fillId="2" borderId="11" xfId="1" applyFont="1" applyFill="1" applyBorder="1" applyAlignment="1">
      <alignment vertical="center" shrinkToFit="1"/>
    </xf>
    <xf numFmtId="178" fontId="13" fillId="2" borderId="12" xfId="1" applyNumberFormat="1" applyFont="1" applyFill="1" applyBorder="1" applyAlignment="1">
      <alignment horizontal="center" vertical="center" shrinkToFit="1"/>
    </xf>
    <xf numFmtId="0" fontId="12" fillId="2" borderId="15" xfId="1" applyFont="1" applyFill="1" applyBorder="1" applyAlignment="1">
      <alignment horizontal="center" vertical="center" shrinkToFit="1"/>
    </xf>
    <xf numFmtId="0" fontId="15" fillId="2" borderId="18" xfId="1" applyFont="1" applyFill="1" applyBorder="1" applyAlignment="1">
      <alignment horizontal="center" vertical="center" shrinkToFit="1"/>
    </xf>
    <xf numFmtId="0" fontId="17" fillId="0" borderId="19" xfId="1" applyFont="1" applyBorder="1" applyAlignment="1">
      <alignment horizontal="center" vertical="center" shrinkToFit="1"/>
    </xf>
    <xf numFmtId="0" fontId="12" fillId="2" borderId="20" xfId="1" applyFont="1" applyFill="1" applyBorder="1" applyAlignment="1">
      <alignment vertical="center" shrinkToFit="1"/>
    </xf>
    <xf numFmtId="178" fontId="6" fillId="2" borderId="21" xfId="1" applyNumberFormat="1" applyFont="1" applyFill="1" applyBorder="1" applyAlignment="1">
      <alignment horizontal="center" vertical="center" shrinkToFit="1"/>
    </xf>
    <xf numFmtId="0" fontId="12" fillId="2" borderId="24" xfId="1" applyFont="1" applyFill="1" applyBorder="1" applyAlignment="1">
      <alignment horizontal="center" vertical="center" shrinkToFit="1"/>
    </xf>
    <xf numFmtId="0" fontId="18" fillId="3" borderId="28" xfId="1" applyFont="1" applyFill="1" applyBorder="1" applyAlignment="1">
      <alignment horizontal="center" vertical="center" shrinkToFit="1"/>
    </xf>
    <xf numFmtId="0" fontId="17" fillId="0" borderId="29" xfId="1" applyFont="1" applyBorder="1" applyAlignment="1">
      <alignment horizontal="center" vertical="center" shrinkToFit="1"/>
    </xf>
    <xf numFmtId="0" fontId="12" fillId="2" borderId="30" xfId="1" applyFont="1" applyFill="1" applyBorder="1" applyAlignment="1">
      <alignment vertical="center" shrinkToFit="1"/>
    </xf>
    <xf numFmtId="178" fontId="13" fillId="2" borderId="31" xfId="1" applyNumberFormat="1" applyFont="1" applyFill="1" applyBorder="1" applyAlignment="1">
      <alignment horizontal="center" vertical="center" shrinkToFit="1"/>
    </xf>
    <xf numFmtId="0" fontId="12" fillId="2" borderId="34" xfId="1" applyFont="1" applyFill="1" applyBorder="1" applyAlignment="1">
      <alignment horizontal="center" vertical="center" shrinkToFit="1"/>
    </xf>
    <xf numFmtId="0" fontId="18" fillId="2" borderId="36" xfId="1" applyFont="1" applyFill="1" applyBorder="1" applyAlignment="1">
      <alignment horizontal="center" vertical="center" shrinkToFit="1"/>
    </xf>
    <xf numFmtId="0" fontId="17" fillId="0" borderId="38" xfId="1" applyFont="1" applyBorder="1" applyAlignment="1">
      <alignment horizontal="center" vertical="center" shrinkToFit="1"/>
    </xf>
    <xf numFmtId="180" fontId="14" fillId="3" borderId="23" xfId="1" applyNumberFormat="1" applyFont="1" applyFill="1" applyBorder="1" applyAlignment="1">
      <alignment horizontal="center" vertical="center" shrinkToFit="1"/>
    </xf>
    <xf numFmtId="182" fontId="9" fillId="4" borderId="11" xfId="1" applyNumberFormat="1" applyFont="1" applyFill="1" applyBorder="1" applyAlignment="1">
      <alignment vertical="center" shrinkToFit="1"/>
    </xf>
    <xf numFmtId="0" fontId="9" fillId="4" borderId="15" xfId="1" applyFont="1" applyFill="1" applyBorder="1" applyAlignment="1">
      <alignment horizontal="center" vertical="center" shrinkToFit="1"/>
    </xf>
    <xf numFmtId="0" fontId="5" fillId="0" borderId="40" xfId="1" applyFont="1" applyBorder="1" applyAlignment="1">
      <alignment vertical="center" shrinkToFit="1"/>
    </xf>
    <xf numFmtId="0" fontId="5" fillId="0" borderId="47" xfId="1" applyFont="1" applyBorder="1" applyAlignment="1">
      <alignment vertical="center" shrinkToFit="1"/>
    </xf>
    <xf numFmtId="179" fontId="18" fillId="5" borderId="43" xfId="1" applyNumberFormat="1" applyFont="1" applyFill="1" applyBorder="1" applyAlignment="1">
      <alignment horizontal="center" vertical="center" shrinkToFit="1"/>
    </xf>
    <xf numFmtId="180" fontId="18" fillId="5" borderId="23" xfId="1" applyNumberFormat="1" applyFont="1" applyFill="1" applyBorder="1" applyAlignment="1">
      <alignment horizontal="center" vertical="center" shrinkToFit="1"/>
    </xf>
    <xf numFmtId="0" fontId="5" fillId="0" borderId="49" xfId="1" applyFont="1" applyBorder="1" applyAlignment="1">
      <alignment vertical="center" shrinkToFit="1"/>
    </xf>
    <xf numFmtId="182" fontId="9" fillId="5" borderId="41" xfId="1" applyNumberFormat="1" applyFont="1" applyFill="1" applyBorder="1" applyAlignment="1">
      <alignment vertical="center" shrinkToFit="1"/>
    </xf>
    <xf numFmtId="183" fontId="9" fillId="5" borderId="44" xfId="1" applyNumberFormat="1" applyFont="1" applyFill="1" applyBorder="1" applyAlignment="1">
      <alignment horizontal="center" vertical="center" shrinkToFit="1"/>
    </xf>
    <xf numFmtId="179" fontId="18" fillId="5" borderId="44" xfId="1" applyNumberFormat="1" applyFont="1" applyFill="1" applyBorder="1" applyAlignment="1">
      <alignment horizontal="center" vertical="center" shrinkToFit="1"/>
    </xf>
    <xf numFmtId="180" fontId="18" fillId="5" borderId="44" xfId="1" applyNumberFormat="1" applyFont="1" applyFill="1" applyBorder="1" applyAlignment="1">
      <alignment horizontal="center" vertical="center" shrinkToFit="1"/>
    </xf>
    <xf numFmtId="181" fontId="18" fillId="5" borderId="45" xfId="1" applyNumberFormat="1" applyFont="1" applyFill="1" applyBorder="1" applyAlignment="1">
      <alignment horizontal="center" vertical="center" shrinkToFit="1"/>
    </xf>
    <xf numFmtId="179" fontId="18" fillId="5" borderId="45" xfId="1" applyNumberFormat="1" applyFont="1" applyFill="1" applyBorder="1" applyAlignment="1">
      <alignment horizontal="center" vertical="center" shrinkToFit="1"/>
    </xf>
    <xf numFmtId="0" fontId="9" fillId="5" borderId="46" xfId="1" applyFont="1" applyFill="1" applyBorder="1" applyAlignment="1">
      <alignment horizontal="center" vertical="center" shrinkToFit="1"/>
    </xf>
    <xf numFmtId="0" fontId="9" fillId="5" borderId="44" xfId="1" applyFont="1" applyFill="1" applyBorder="1" applyAlignment="1">
      <alignment horizontal="center" vertical="center" shrinkToFit="1"/>
    </xf>
    <xf numFmtId="0" fontId="17" fillId="5" borderId="28" xfId="1" applyFont="1" applyFill="1" applyBorder="1" applyAlignment="1">
      <alignment horizontal="center" vertical="center" shrinkToFit="1"/>
    </xf>
    <xf numFmtId="0" fontId="5" fillId="0" borderId="54" xfId="1" applyFont="1" applyBorder="1" applyAlignment="1">
      <alignment vertical="center" shrinkToFit="1"/>
    </xf>
    <xf numFmtId="0" fontId="5" fillId="0" borderId="54" xfId="1" applyFont="1" applyBorder="1" applyAlignment="1">
      <alignment shrinkToFit="1"/>
    </xf>
    <xf numFmtId="0" fontId="5" fillId="0" borderId="0" xfId="1" applyFont="1" applyAlignment="1">
      <alignment shrinkToFit="1"/>
    </xf>
    <xf numFmtId="0" fontId="9" fillId="5" borderId="30" xfId="1" applyFont="1" applyFill="1" applyBorder="1" applyAlignment="1">
      <alignment vertical="center" shrinkToFit="1"/>
    </xf>
    <xf numFmtId="178" fontId="9" fillId="5" borderId="31" xfId="1" applyNumberFormat="1" applyFont="1" applyFill="1" applyBorder="1" applyAlignment="1">
      <alignment horizontal="center" vertical="center" shrinkToFit="1"/>
    </xf>
    <xf numFmtId="179" fontId="18" fillId="5" borderId="34" xfId="1" applyNumberFormat="1" applyFont="1" applyFill="1" applyBorder="1" applyAlignment="1">
      <alignment horizontal="center" vertical="center" shrinkToFit="1"/>
    </xf>
    <xf numFmtId="180" fontId="18" fillId="5" borderId="33" xfId="1" applyNumberFormat="1" applyFont="1" applyFill="1" applyBorder="1" applyAlignment="1">
      <alignment horizontal="center" vertical="center" shrinkToFit="1"/>
    </xf>
    <xf numFmtId="181" fontId="18" fillId="5" borderId="34" xfId="1" applyNumberFormat="1" applyFont="1" applyFill="1" applyBorder="1" applyAlignment="1">
      <alignment horizontal="center" vertical="center" shrinkToFit="1"/>
    </xf>
    <xf numFmtId="0" fontId="9" fillId="5" borderId="33" xfId="1" applyFont="1" applyFill="1" applyBorder="1" applyAlignment="1">
      <alignment horizontal="center" vertical="center" shrinkToFit="1"/>
    </xf>
    <xf numFmtId="0" fontId="9" fillId="5" borderId="31" xfId="1" applyFont="1" applyFill="1" applyBorder="1" applyAlignment="1">
      <alignment horizontal="center" vertical="center" shrinkToFit="1"/>
    </xf>
    <xf numFmtId="0" fontId="18" fillId="5" borderId="19" xfId="1" applyFont="1" applyFill="1" applyBorder="1" applyAlignment="1">
      <alignment horizontal="center" vertical="center" shrinkToFit="1"/>
    </xf>
    <xf numFmtId="0" fontId="5" fillId="0" borderId="49" xfId="1" applyFont="1" applyBorder="1" applyAlignment="1">
      <alignment shrinkToFit="1"/>
    </xf>
    <xf numFmtId="0" fontId="19" fillId="0" borderId="0" xfId="1" applyFont="1" applyAlignment="1">
      <alignment horizontal="left" vertical="center"/>
    </xf>
    <xf numFmtId="0" fontId="17" fillId="0" borderId="0" xfId="1" applyFont="1" applyAlignment="1">
      <alignment horizontal="left" vertical="center" wrapText="1"/>
    </xf>
    <xf numFmtId="0" fontId="17" fillId="0" borderId="0" xfId="1" applyFont="1" applyAlignment="1">
      <alignment vertical="center"/>
    </xf>
    <xf numFmtId="0" fontId="17" fillId="0" borderId="0" xfId="1" applyFont="1"/>
    <xf numFmtId="0" fontId="11" fillId="0" borderId="0" xfId="1" applyFont="1" applyAlignment="1">
      <alignment shrinkToFit="1"/>
    </xf>
    <xf numFmtId="49" fontId="17" fillId="0" borderId="0" xfId="1" applyNumberFormat="1" applyFont="1" applyAlignment="1">
      <alignment horizontal="center" vertical="center"/>
    </xf>
    <xf numFmtId="0" fontId="18" fillId="0" borderId="0" xfId="1" applyFont="1" applyAlignment="1">
      <alignment vertical="center"/>
    </xf>
    <xf numFmtId="0" fontId="20" fillId="0" borderId="0" xfId="0" applyFont="1"/>
    <xf numFmtId="0" fontId="1" fillId="0" borderId="0" xfId="0" applyFont="1"/>
    <xf numFmtId="0" fontId="21" fillId="0" borderId="0" xfId="1" applyFont="1" applyAlignment="1">
      <alignment vertical="center"/>
    </xf>
    <xf numFmtId="0" fontId="17" fillId="0" borderId="0" xfId="1" applyFont="1" applyAlignment="1">
      <alignment shrinkToFit="1"/>
    </xf>
    <xf numFmtId="0" fontId="9" fillId="0" borderId="0" xfId="1" applyFont="1" applyAlignment="1">
      <alignment shrinkToFit="1"/>
    </xf>
    <xf numFmtId="0" fontId="9" fillId="0" borderId="0" xfId="1" applyFont="1" applyAlignment="1">
      <alignment horizontal="right" shrinkToFit="1"/>
    </xf>
    <xf numFmtId="49" fontId="9" fillId="0" borderId="0" xfId="1" applyNumberFormat="1" applyFont="1" applyAlignment="1">
      <alignment horizontal="center" shrinkToFit="1"/>
    </xf>
    <xf numFmtId="0" fontId="22" fillId="0" borderId="0" xfId="1" applyFont="1" applyAlignment="1">
      <alignment vertical="center"/>
    </xf>
    <xf numFmtId="0" fontId="23" fillId="0" borderId="0" xfId="1" applyFont="1" applyAlignment="1">
      <alignment vertical="center"/>
    </xf>
    <xf numFmtId="0" fontId="17" fillId="0" borderId="0" xfId="1" applyFont="1" applyAlignment="1">
      <alignment horizontal="left" vertical="center" wrapText="1"/>
    </xf>
    <xf numFmtId="0" fontId="5" fillId="0" borderId="0" xfId="1" applyFont="1" applyBorder="1" applyAlignment="1">
      <alignment shrinkToFit="1"/>
    </xf>
    <xf numFmtId="0" fontId="1" fillId="0" borderId="0" xfId="1" applyFont="1" applyAlignment="1">
      <alignment horizontal="left" vertical="center"/>
    </xf>
    <xf numFmtId="179" fontId="14" fillId="3" borderId="13" xfId="1" applyNumberFormat="1" applyFont="1" applyFill="1" applyBorder="1" applyAlignment="1">
      <alignment horizontal="center" vertical="center" shrinkToFit="1"/>
    </xf>
    <xf numFmtId="180" fontId="14" fillId="3" borderId="14" xfId="1" applyNumberFormat="1" applyFont="1" applyFill="1" applyBorder="1" applyAlignment="1">
      <alignment horizontal="center" vertical="center" shrinkToFit="1"/>
    </xf>
    <xf numFmtId="179" fontId="14" fillId="3" borderId="15" xfId="1" applyNumberFormat="1" applyFont="1" applyFill="1" applyBorder="1" applyAlignment="1">
      <alignment horizontal="center" vertical="center" shrinkToFit="1"/>
    </xf>
    <xf numFmtId="181" fontId="14" fillId="3" borderId="15" xfId="1" applyNumberFormat="1" applyFont="1" applyFill="1" applyBorder="1" applyAlignment="1">
      <alignment horizontal="center" vertical="center" shrinkToFit="1"/>
    </xf>
    <xf numFmtId="0" fontId="12" fillId="3" borderId="17" xfId="1" applyFont="1" applyFill="1" applyBorder="1" applyAlignment="1">
      <alignment horizontal="center" vertical="center" shrinkToFit="1"/>
    </xf>
    <xf numFmtId="179" fontId="14" fillId="3" borderId="22" xfId="1" applyNumberFormat="1" applyFont="1" applyFill="1" applyBorder="1" applyAlignment="1">
      <alignment horizontal="center" vertical="center" shrinkToFit="1"/>
    </xf>
    <xf numFmtId="179" fontId="14" fillId="3" borderId="24" xfId="1" applyNumberFormat="1" applyFont="1" applyFill="1" applyBorder="1" applyAlignment="1">
      <alignment horizontal="center" vertical="center" shrinkToFit="1"/>
    </xf>
    <xf numFmtId="180" fontId="14" fillId="3" borderId="25" xfId="1" applyNumberFormat="1" applyFont="1" applyFill="1" applyBorder="1" applyAlignment="1">
      <alignment horizontal="center" vertical="center" shrinkToFit="1"/>
    </xf>
    <xf numFmtId="181" fontId="14" fillId="3" borderId="24" xfId="1" applyNumberFormat="1" applyFont="1" applyFill="1" applyBorder="1" applyAlignment="1">
      <alignment horizontal="center" vertical="center" shrinkToFit="1"/>
    </xf>
    <xf numFmtId="180" fontId="14" fillId="3" borderId="26" xfId="1" applyNumberFormat="1" applyFont="1" applyFill="1" applyBorder="1" applyAlignment="1">
      <alignment horizontal="center" vertical="center" shrinkToFit="1"/>
    </xf>
    <xf numFmtId="0" fontId="12" fillId="3" borderId="27" xfId="1" applyFont="1" applyFill="1" applyBorder="1" applyAlignment="1">
      <alignment horizontal="center" vertical="center" shrinkToFit="1"/>
    </xf>
    <xf numFmtId="179" fontId="14" fillId="3" borderId="32" xfId="1" applyNumberFormat="1" applyFont="1" applyFill="1" applyBorder="1" applyAlignment="1">
      <alignment horizontal="center" vertical="center" shrinkToFit="1"/>
    </xf>
    <xf numFmtId="179" fontId="14" fillId="3" borderId="34" xfId="1" applyNumberFormat="1" applyFont="1" applyFill="1" applyBorder="1" applyAlignment="1">
      <alignment horizontal="center" vertical="center" shrinkToFit="1"/>
    </xf>
    <xf numFmtId="180" fontId="14" fillId="3" borderId="33" xfId="1" applyNumberFormat="1" applyFont="1" applyFill="1" applyBorder="1" applyAlignment="1">
      <alignment horizontal="center" vertical="center" shrinkToFit="1"/>
    </xf>
    <xf numFmtId="181" fontId="14" fillId="3" borderId="34" xfId="1" applyNumberFormat="1" applyFont="1" applyFill="1" applyBorder="1" applyAlignment="1">
      <alignment horizontal="center" vertical="center" shrinkToFit="1"/>
    </xf>
    <xf numFmtId="0" fontId="12" fillId="3" borderId="35" xfId="1" applyFont="1" applyFill="1" applyBorder="1" applyAlignment="1">
      <alignment horizontal="center" vertical="center" shrinkToFit="1"/>
    </xf>
    <xf numFmtId="179" fontId="14" fillId="3" borderId="16" xfId="1" applyNumberFormat="1" applyFont="1" applyFill="1" applyBorder="1" applyAlignment="1">
      <alignment horizontal="center" vertical="center" shrinkToFit="1"/>
    </xf>
    <xf numFmtId="179" fontId="14" fillId="3" borderId="45" xfId="1" applyNumberFormat="1" applyFont="1" applyFill="1" applyBorder="1" applyAlignment="1">
      <alignment horizontal="center" vertical="center" shrinkToFit="1"/>
    </xf>
    <xf numFmtId="179" fontId="14" fillId="3" borderId="37" xfId="1" applyNumberFormat="1" applyFont="1" applyFill="1" applyBorder="1" applyAlignment="1">
      <alignment horizontal="center" vertical="center" shrinkToFit="1"/>
    </xf>
    <xf numFmtId="14" fontId="18" fillId="4" borderId="15" xfId="1" applyNumberFormat="1" applyFont="1" applyFill="1" applyBorder="1" applyAlignment="1">
      <alignment horizontal="center" vertical="center" shrinkToFit="1"/>
    </xf>
    <xf numFmtId="14" fontId="18" fillId="4" borderId="14" xfId="1" applyNumberFormat="1" applyFont="1" applyFill="1" applyBorder="1" applyAlignment="1">
      <alignment horizontal="center" vertical="center" shrinkToFit="1"/>
    </xf>
    <xf numFmtId="183" fontId="9" fillId="4" borderId="12" xfId="1" applyNumberFormat="1" applyFont="1" applyFill="1" applyBorder="1" applyAlignment="1">
      <alignment horizontal="center" vertical="center" shrinkToFit="1"/>
    </xf>
    <xf numFmtId="14" fontId="18" fillId="4" borderId="16" xfId="1" applyNumberFormat="1" applyFont="1" applyFill="1" applyBorder="1" applyAlignment="1">
      <alignment horizontal="center" vertical="center" shrinkToFit="1"/>
    </xf>
    <xf numFmtId="179" fontId="18" fillId="4" borderId="17" xfId="1" applyNumberFormat="1" applyFont="1" applyFill="1" applyBorder="1" applyAlignment="1">
      <alignment horizontal="center" vertical="center" shrinkToFit="1"/>
    </xf>
    <xf numFmtId="0" fontId="17" fillId="4" borderId="39" xfId="1" applyFont="1" applyFill="1" applyBorder="1" applyAlignment="1">
      <alignment horizontal="center" vertical="center" shrinkToFit="1"/>
    </xf>
    <xf numFmtId="0" fontId="9" fillId="0" borderId="41" xfId="1" applyFont="1" applyFill="1" applyBorder="1" applyAlignment="1">
      <alignment vertical="center" shrinkToFit="1"/>
    </xf>
    <xf numFmtId="178" fontId="9" fillId="0" borderId="42" xfId="1" applyNumberFormat="1" applyFont="1" applyFill="1" applyBorder="1" applyAlignment="1">
      <alignment horizontal="center" vertical="center" shrinkToFit="1"/>
    </xf>
    <xf numFmtId="179" fontId="18" fillId="0" borderId="43" xfId="1" applyNumberFormat="1" applyFont="1" applyFill="1" applyBorder="1" applyAlignment="1">
      <alignment horizontal="center" vertical="center" shrinkToFit="1"/>
    </xf>
    <xf numFmtId="180" fontId="18" fillId="0" borderId="23" xfId="1" applyNumberFormat="1" applyFont="1" applyFill="1" applyBorder="1" applyAlignment="1">
      <alignment horizontal="center" vertical="center" shrinkToFit="1"/>
    </xf>
    <xf numFmtId="179" fontId="18" fillId="0" borderId="44" xfId="1" applyNumberFormat="1" applyFont="1" applyFill="1" applyBorder="1" applyAlignment="1">
      <alignment horizontal="center" vertical="center" shrinkToFit="1"/>
    </xf>
    <xf numFmtId="180" fontId="18" fillId="0" borderId="44" xfId="1" applyNumberFormat="1" applyFont="1" applyFill="1" applyBorder="1" applyAlignment="1">
      <alignment horizontal="center" vertical="center" shrinkToFit="1"/>
    </xf>
    <xf numFmtId="181" fontId="18" fillId="0" borderId="45" xfId="1" applyNumberFormat="1" applyFont="1" applyFill="1" applyBorder="1" applyAlignment="1">
      <alignment horizontal="center" vertical="center" shrinkToFit="1"/>
    </xf>
    <xf numFmtId="179" fontId="18" fillId="0" borderId="45" xfId="1" applyNumberFormat="1" applyFont="1" applyFill="1" applyBorder="1" applyAlignment="1">
      <alignment horizontal="center" vertical="center" shrinkToFit="1"/>
    </xf>
    <xf numFmtId="0" fontId="9" fillId="0" borderId="46" xfId="1" applyFont="1" applyFill="1" applyBorder="1" applyAlignment="1">
      <alignment horizontal="center" vertical="center" shrinkToFit="1"/>
    </xf>
    <xf numFmtId="0" fontId="9" fillId="0" borderId="44" xfId="1" applyFont="1" applyFill="1" applyBorder="1" applyAlignment="1">
      <alignment horizontal="center" vertical="center" shrinkToFit="1"/>
    </xf>
    <xf numFmtId="0" fontId="18" fillId="0" borderId="36" xfId="1" applyFont="1" applyFill="1" applyBorder="1" applyAlignment="1">
      <alignment horizontal="center" vertical="center" shrinkToFit="1"/>
    </xf>
    <xf numFmtId="180" fontId="18" fillId="0" borderId="33" xfId="1" applyNumberFormat="1" applyFont="1" applyFill="1" applyBorder="1" applyAlignment="1">
      <alignment horizontal="center" vertical="center" shrinkToFit="1"/>
    </xf>
    <xf numFmtId="179" fontId="18" fillId="0" borderId="34" xfId="1" applyNumberFormat="1" applyFont="1" applyFill="1" applyBorder="1" applyAlignment="1">
      <alignment horizontal="center" vertical="center" shrinkToFit="1"/>
    </xf>
    <xf numFmtId="180" fontId="18" fillId="0" borderId="34" xfId="1" applyNumberFormat="1" applyFont="1" applyFill="1" applyBorder="1" applyAlignment="1">
      <alignment horizontal="center" vertical="center" shrinkToFit="1"/>
    </xf>
    <xf numFmtId="181" fontId="18" fillId="0" borderId="37" xfId="1" applyNumberFormat="1" applyFont="1" applyFill="1" applyBorder="1" applyAlignment="1">
      <alignment horizontal="center" vertical="center" shrinkToFit="1"/>
    </xf>
    <xf numFmtId="179" fontId="18" fillId="0" borderId="37" xfId="1" applyNumberFormat="1" applyFont="1" applyFill="1" applyBorder="1" applyAlignment="1">
      <alignment horizontal="center" vertical="center" shrinkToFit="1"/>
    </xf>
    <xf numFmtId="0" fontId="9" fillId="0" borderId="35" xfId="1" applyFont="1" applyFill="1" applyBorder="1" applyAlignment="1">
      <alignment horizontal="center" vertical="center" shrinkToFit="1"/>
    </xf>
    <xf numFmtId="0" fontId="9" fillId="0" borderId="11" xfId="1" applyFont="1" applyFill="1" applyBorder="1" applyAlignment="1">
      <alignment vertical="center" shrinkToFit="1"/>
    </xf>
    <xf numFmtId="178" fontId="9" fillId="0" borderId="50" xfId="1" applyNumberFormat="1" applyFont="1" applyFill="1" applyBorder="1" applyAlignment="1">
      <alignment horizontal="center" vertical="center" shrinkToFit="1"/>
    </xf>
    <xf numFmtId="179" fontId="18" fillId="0" borderId="13" xfId="1" applyNumberFormat="1" applyFont="1" applyFill="1" applyBorder="1" applyAlignment="1">
      <alignment horizontal="center" vertical="center" shrinkToFit="1"/>
    </xf>
    <xf numFmtId="180" fontId="18" fillId="0" borderId="14" xfId="1" applyNumberFormat="1" applyFont="1" applyFill="1" applyBorder="1" applyAlignment="1">
      <alignment horizontal="center" vertical="center" shrinkToFit="1"/>
    </xf>
    <xf numFmtId="179" fontId="18" fillId="0" borderId="15" xfId="1" applyNumberFormat="1" applyFont="1" applyFill="1" applyBorder="1" applyAlignment="1">
      <alignment horizontal="center" vertical="center" shrinkToFit="1"/>
    </xf>
    <xf numFmtId="180" fontId="18" fillId="0" borderId="15" xfId="1" applyNumberFormat="1" applyFont="1" applyFill="1" applyBorder="1" applyAlignment="1">
      <alignment horizontal="center" vertical="center" shrinkToFit="1"/>
    </xf>
    <xf numFmtId="181" fontId="18" fillId="0" borderId="16" xfId="1" applyNumberFormat="1" applyFont="1" applyFill="1" applyBorder="1" applyAlignment="1">
      <alignment horizontal="center" vertical="center" shrinkToFit="1"/>
    </xf>
    <xf numFmtId="179" fontId="18" fillId="0" borderId="16" xfId="1" applyNumberFormat="1" applyFont="1" applyFill="1" applyBorder="1" applyAlignment="1">
      <alignment horizontal="center" vertical="center" shrinkToFit="1"/>
    </xf>
    <xf numFmtId="0" fontId="9" fillId="0" borderId="17" xfId="1" applyFont="1" applyFill="1" applyBorder="1" applyAlignment="1">
      <alignment horizontal="center" vertical="center" shrinkToFit="1"/>
    </xf>
    <xf numFmtId="0" fontId="9" fillId="0" borderId="15" xfId="1" applyFont="1" applyFill="1" applyBorder="1" applyAlignment="1">
      <alignment horizontal="center" vertical="center" shrinkToFit="1"/>
    </xf>
    <xf numFmtId="0" fontId="18" fillId="0" borderId="18" xfId="1" applyFont="1" applyFill="1" applyBorder="1" applyAlignment="1">
      <alignment horizontal="center" vertical="center" shrinkToFit="1"/>
    </xf>
    <xf numFmtId="182" fontId="9" fillId="0" borderId="30" xfId="1" applyNumberFormat="1" applyFont="1" applyFill="1" applyBorder="1" applyAlignment="1">
      <alignment vertical="center" shrinkToFit="1"/>
    </xf>
    <xf numFmtId="183" fontId="9" fillId="0" borderId="34" xfId="1" applyNumberFormat="1" applyFont="1" applyFill="1" applyBorder="1" applyAlignment="1">
      <alignment horizontal="center" vertical="center" shrinkToFit="1"/>
    </xf>
    <xf numFmtId="182" fontId="9" fillId="0" borderId="41" xfId="1" applyNumberFormat="1" applyFont="1" applyFill="1" applyBorder="1" applyAlignment="1">
      <alignment vertical="center" shrinkToFit="1"/>
    </xf>
    <xf numFmtId="183" fontId="9" fillId="0" borderId="44" xfId="1" applyNumberFormat="1" applyFont="1" applyFill="1" applyBorder="1" applyAlignment="1">
      <alignment horizontal="center" vertical="center" shrinkToFit="1"/>
    </xf>
    <xf numFmtId="0" fontId="18" fillId="0" borderId="28" xfId="1" applyFont="1" applyFill="1" applyBorder="1" applyAlignment="1">
      <alignment horizontal="center" vertical="center" shrinkToFit="1"/>
    </xf>
    <xf numFmtId="182" fontId="9" fillId="0" borderId="11" xfId="1" applyNumberFormat="1" applyFont="1" applyFill="1" applyBorder="1" applyAlignment="1">
      <alignment vertical="center" shrinkToFit="1"/>
    </xf>
    <xf numFmtId="183" fontId="9" fillId="0" borderId="15" xfId="1" applyNumberFormat="1" applyFont="1" applyFill="1" applyBorder="1" applyAlignment="1">
      <alignment horizontal="center" vertical="center" shrinkToFit="1"/>
    </xf>
    <xf numFmtId="49" fontId="9" fillId="0" borderId="42" xfId="1" quotePrefix="1" applyNumberFormat="1" applyFont="1" applyFill="1" applyBorder="1" applyAlignment="1">
      <alignment horizontal="center" vertical="center" shrinkToFit="1"/>
    </xf>
    <xf numFmtId="49" fontId="9" fillId="0" borderId="50" xfId="1" quotePrefix="1" applyNumberFormat="1" applyFont="1" applyFill="1" applyBorder="1" applyAlignment="1">
      <alignment horizontal="center" vertical="center" shrinkToFit="1"/>
    </xf>
    <xf numFmtId="179" fontId="18" fillId="0" borderId="60" xfId="1" quotePrefix="1" applyNumberFormat="1" applyFont="1" applyFill="1" applyBorder="1" applyAlignment="1">
      <alignment horizontal="center" vertical="center" shrinkToFit="1"/>
    </xf>
    <xf numFmtId="179" fontId="18" fillId="0" borderId="53" xfId="1" quotePrefix="1" applyNumberFormat="1" applyFont="1" applyFill="1" applyBorder="1" applyAlignment="1">
      <alignment horizontal="center" vertical="center" shrinkToFit="1"/>
    </xf>
    <xf numFmtId="0" fontId="9" fillId="0" borderId="55" xfId="1" applyFont="1" applyFill="1" applyBorder="1" applyAlignment="1">
      <alignment vertical="center" shrinkToFit="1"/>
    </xf>
    <xf numFmtId="178" fontId="9" fillId="0" borderId="56" xfId="1" applyNumberFormat="1" applyFont="1" applyFill="1" applyBorder="1" applyAlignment="1">
      <alignment horizontal="center" vertical="center" shrinkToFit="1"/>
    </xf>
    <xf numFmtId="179" fontId="18" fillId="0" borderId="2" xfId="1" applyNumberFormat="1" applyFont="1" applyFill="1" applyBorder="1" applyAlignment="1">
      <alignment horizontal="center" vertical="center" shrinkToFit="1"/>
    </xf>
    <xf numFmtId="180" fontId="18" fillId="0" borderId="57" xfId="1" applyNumberFormat="1" applyFont="1" applyFill="1" applyBorder="1" applyAlignment="1">
      <alignment horizontal="center" vertical="center" shrinkToFit="1"/>
    </xf>
    <xf numFmtId="181" fontId="18" fillId="0" borderId="2" xfId="1" applyNumberFormat="1" applyFont="1" applyFill="1" applyBorder="1" applyAlignment="1">
      <alignment horizontal="center" vertical="center" shrinkToFit="1"/>
    </xf>
    <xf numFmtId="0" fontId="9" fillId="0" borderId="57" xfId="1" applyFont="1" applyFill="1" applyBorder="1" applyAlignment="1">
      <alignment horizontal="center" vertical="center" shrinkToFit="1"/>
    </xf>
    <xf numFmtId="0" fontId="9" fillId="0" borderId="56" xfId="1" applyFont="1" applyFill="1" applyBorder="1" applyAlignment="1">
      <alignment horizontal="center" vertical="center" shrinkToFit="1"/>
    </xf>
    <xf numFmtId="0" fontId="18" fillId="0" borderId="40" xfId="1" applyFont="1" applyFill="1" applyBorder="1" applyAlignment="1">
      <alignment horizontal="center" vertical="center" shrinkToFit="1"/>
    </xf>
    <xf numFmtId="0" fontId="9" fillId="0" borderId="51" xfId="1" applyFont="1" applyFill="1" applyBorder="1" applyAlignment="1">
      <alignment vertical="center" shrinkToFit="1"/>
    </xf>
    <xf numFmtId="178" fontId="9" fillId="0" borderId="58" xfId="1" applyNumberFormat="1" applyFont="1" applyFill="1" applyBorder="1" applyAlignment="1">
      <alignment horizontal="center" vertical="center" shrinkToFit="1"/>
    </xf>
    <xf numFmtId="179" fontId="18" fillId="0" borderId="52" xfId="1" applyNumberFormat="1" applyFont="1" applyFill="1" applyBorder="1" applyAlignment="1">
      <alignment horizontal="center" vertical="center" shrinkToFit="1"/>
    </xf>
    <xf numFmtId="180" fontId="18" fillId="0" borderId="53" xfId="1" applyNumberFormat="1" applyFont="1" applyFill="1" applyBorder="1" applyAlignment="1">
      <alignment horizontal="center" vertical="center" shrinkToFit="1"/>
    </xf>
    <xf numFmtId="181" fontId="18" fillId="0" borderId="52" xfId="1" applyNumberFormat="1" applyFont="1" applyFill="1" applyBorder="1" applyAlignment="1">
      <alignment horizontal="center" vertical="center" shrinkToFit="1"/>
    </xf>
    <xf numFmtId="0" fontId="9" fillId="0" borderId="53" xfId="1" applyFont="1" applyFill="1" applyBorder="1" applyAlignment="1">
      <alignment horizontal="center" vertical="center" shrinkToFit="1"/>
    </xf>
    <xf numFmtId="0" fontId="9" fillId="0" borderId="58" xfId="1" applyFont="1" applyFill="1" applyBorder="1" applyAlignment="1">
      <alignment horizontal="center" vertical="center" shrinkToFit="1"/>
    </xf>
    <xf numFmtId="0" fontId="18" fillId="0" borderId="59" xfId="1" applyFont="1" applyFill="1" applyBorder="1" applyAlignment="1">
      <alignment horizontal="center" vertical="center" shrinkToFit="1"/>
    </xf>
    <xf numFmtId="49" fontId="9" fillId="5" borderId="48" xfId="1" quotePrefix="1" applyNumberFormat="1" applyFont="1" applyFill="1" applyBorder="1" applyAlignment="1">
      <alignment horizontal="center" vertical="center" shrinkToFit="1"/>
    </xf>
    <xf numFmtId="179" fontId="18" fillId="5" borderId="32" xfId="1" applyNumberFormat="1" applyFont="1" applyFill="1" applyBorder="1" applyAlignment="1">
      <alignment horizontal="center" vertical="center" shrinkToFit="1"/>
    </xf>
    <xf numFmtId="180" fontId="18" fillId="5" borderId="34" xfId="1" applyNumberFormat="1" applyFont="1" applyFill="1" applyBorder="1" applyAlignment="1">
      <alignment horizontal="center" vertical="center" shrinkToFit="1"/>
    </xf>
    <xf numFmtId="181" fontId="18" fillId="5" borderId="37" xfId="1" applyNumberFormat="1" applyFont="1" applyFill="1" applyBorder="1" applyAlignment="1">
      <alignment horizontal="center" vertical="center" shrinkToFit="1"/>
    </xf>
    <xf numFmtId="179" fontId="18" fillId="5" borderId="37" xfId="1" applyNumberFormat="1" applyFont="1" applyFill="1" applyBorder="1" applyAlignment="1">
      <alignment horizontal="center" vertical="center" shrinkToFit="1"/>
    </xf>
    <xf numFmtId="0" fontId="9" fillId="5" borderId="35" xfId="1" applyFont="1" applyFill="1" applyBorder="1" applyAlignment="1">
      <alignment horizontal="center" vertical="center" shrinkToFit="1"/>
    </xf>
    <xf numFmtId="0" fontId="9" fillId="5" borderId="34" xfId="1" applyFont="1" applyFill="1" applyBorder="1" applyAlignment="1">
      <alignment horizontal="center" vertical="center" shrinkToFit="1"/>
    </xf>
    <xf numFmtId="0" fontId="18" fillId="5" borderId="36" xfId="1" applyFont="1" applyFill="1" applyBorder="1" applyAlignment="1">
      <alignment horizontal="center" vertical="center" shrinkToFit="1"/>
    </xf>
    <xf numFmtId="182" fontId="9" fillId="5" borderId="30" xfId="1" applyNumberFormat="1" applyFont="1" applyFill="1" applyBorder="1" applyAlignment="1">
      <alignment vertical="center" shrinkToFit="1"/>
    </xf>
    <xf numFmtId="183" fontId="9" fillId="5" borderId="34" xfId="1" applyNumberFormat="1" applyFont="1" applyFill="1" applyBorder="1" applyAlignment="1">
      <alignment horizontal="center" vertical="center" shrinkToFit="1"/>
    </xf>
    <xf numFmtId="0" fontId="9" fillId="5" borderId="41" xfId="1" applyFont="1" applyFill="1" applyBorder="1" applyAlignment="1">
      <alignment vertical="center" shrinkToFit="1"/>
    </xf>
    <xf numFmtId="49" fontId="9" fillId="5" borderId="42" xfId="1" quotePrefix="1" applyNumberFormat="1" applyFont="1" applyFill="1" applyBorder="1" applyAlignment="1">
      <alignment horizontal="center" vertical="center" shrinkToFit="1"/>
    </xf>
    <xf numFmtId="0" fontId="18" fillId="5" borderId="28" xfId="1" applyFont="1" applyFill="1" applyBorder="1" applyAlignment="1">
      <alignment horizontal="center" vertical="center" shrinkToFit="1"/>
    </xf>
    <xf numFmtId="178" fontId="9" fillId="5" borderId="42" xfId="1" applyNumberFormat="1" applyFont="1" applyFill="1" applyBorder="1" applyAlignment="1">
      <alignment horizontal="center" vertical="center" shrinkToFit="1"/>
    </xf>
    <xf numFmtId="0" fontId="15" fillId="0" borderId="28" xfId="1" applyFont="1" applyFill="1" applyBorder="1" applyAlignment="1">
      <alignment horizontal="center" vertical="center" shrinkToFit="1"/>
    </xf>
    <xf numFmtId="179" fontId="14" fillId="0" borderId="34" xfId="1" applyNumberFormat="1" applyFont="1" applyFill="1" applyBorder="1" applyAlignment="1">
      <alignment horizontal="center" vertical="center" shrinkToFit="1"/>
    </xf>
    <xf numFmtId="180" fontId="14" fillId="0" borderId="53" xfId="1" applyNumberFormat="1" applyFont="1" applyFill="1" applyBorder="1" applyAlignment="1">
      <alignment horizontal="center" vertical="center" shrinkToFit="1"/>
    </xf>
    <xf numFmtId="0" fontId="5" fillId="0" borderId="61" xfId="1" applyFont="1" applyBorder="1" applyAlignment="1">
      <alignment shrinkToFit="1"/>
    </xf>
    <xf numFmtId="179" fontId="14" fillId="0" borderId="2" xfId="1" applyNumberFormat="1" applyFont="1" applyFill="1" applyBorder="1" applyAlignment="1">
      <alignment horizontal="center" vertical="center" shrinkToFit="1"/>
    </xf>
    <xf numFmtId="180" fontId="14" fillId="0" borderId="57" xfId="1" applyNumberFormat="1" applyFont="1" applyFill="1" applyBorder="1" applyAlignment="1">
      <alignment horizontal="center" vertical="center" shrinkToFit="1"/>
    </xf>
    <xf numFmtId="179" fontId="14" fillId="5" borderId="34" xfId="1" applyNumberFormat="1" applyFont="1" applyFill="1" applyBorder="1" applyAlignment="1">
      <alignment horizontal="center" vertical="center" shrinkToFit="1"/>
    </xf>
    <xf numFmtId="180" fontId="14" fillId="5" borderId="33" xfId="1" applyNumberFormat="1" applyFont="1" applyFill="1" applyBorder="1" applyAlignment="1">
      <alignment horizontal="center" vertical="center" shrinkToFit="1"/>
    </xf>
    <xf numFmtId="0" fontId="9" fillId="0" borderId="0" xfId="1" applyFont="1" applyFill="1" applyBorder="1" applyAlignment="1">
      <alignment vertical="center" shrinkToFit="1"/>
    </xf>
    <xf numFmtId="178" fontId="9" fillId="0" borderId="0" xfId="1" applyNumberFormat="1" applyFont="1" applyFill="1" applyBorder="1" applyAlignment="1">
      <alignment horizontal="center" vertical="center" shrinkToFit="1"/>
    </xf>
    <xf numFmtId="179" fontId="14" fillId="0" borderId="0" xfId="1" applyNumberFormat="1" applyFont="1" applyFill="1" applyBorder="1" applyAlignment="1">
      <alignment horizontal="center" vertical="center" shrinkToFit="1"/>
    </xf>
    <xf numFmtId="180" fontId="14" fillId="0" borderId="0" xfId="1" applyNumberFormat="1" applyFont="1" applyFill="1" applyBorder="1" applyAlignment="1">
      <alignment horizontal="center" vertical="center" shrinkToFit="1"/>
    </xf>
    <xf numFmtId="179" fontId="18" fillId="0" borderId="0" xfId="1" applyNumberFormat="1" applyFont="1" applyFill="1" applyBorder="1" applyAlignment="1">
      <alignment horizontal="center" vertical="center" shrinkToFit="1"/>
    </xf>
    <xf numFmtId="180" fontId="18" fillId="0" borderId="0" xfId="1" applyNumberFormat="1" applyFont="1" applyFill="1" applyBorder="1" applyAlignment="1">
      <alignment horizontal="center" vertical="center" shrinkToFit="1"/>
    </xf>
    <xf numFmtId="181" fontId="18" fillId="0" borderId="0" xfId="1" applyNumberFormat="1" applyFont="1" applyFill="1" applyBorder="1" applyAlignment="1">
      <alignment horizontal="center" vertical="center" shrinkToFit="1"/>
    </xf>
    <xf numFmtId="0" fontId="9" fillId="0" borderId="0" xfId="1" applyFont="1" applyFill="1" applyBorder="1" applyAlignment="1">
      <alignment horizontal="center" vertical="center" shrinkToFit="1"/>
    </xf>
    <xf numFmtId="0" fontId="18" fillId="0" borderId="0" xfId="1" applyFont="1" applyFill="1" applyBorder="1" applyAlignment="1">
      <alignment horizontal="center" vertical="center" shrinkToFit="1"/>
    </xf>
    <xf numFmtId="179" fontId="18" fillId="0" borderId="52" xfId="1" quotePrefix="1" applyNumberFormat="1" applyFont="1" applyFill="1" applyBorder="1" applyAlignment="1">
      <alignment horizontal="center" vertical="center" shrinkToFit="1"/>
    </xf>
    <xf numFmtId="181" fontId="18" fillId="0" borderId="52" xfId="1" quotePrefix="1" applyNumberFormat="1" applyFont="1" applyFill="1" applyBorder="1" applyAlignment="1">
      <alignment horizontal="center" vertical="center" shrinkToFit="1"/>
    </xf>
    <xf numFmtId="0" fontId="17" fillId="0" borderId="59" xfId="1" applyFont="1" applyFill="1" applyBorder="1" applyAlignment="1">
      <alignment horizontal="center" vertical="center" shrinkToFit="1"/>
    </xf>
    <xf numFmtId="0" fontId="14" fillId="0" borderId="59" xfId="1" applyFont="1" applyFill="1" applyBorder="1" applyAlignment="1">
      <alignment horizontal="center" vertical="center" shrinkToFit="1"/>
    </xf>
    <xf numFmtId="0" fontId="14" fillId="0" borderId="0" xfId="1" applyFont="1" applyFill="1" applyBorder="1" applyAlignment="1">
      <alignment horizontal="center" vertical="center" shrinkToFit="1"/>
    </xf>
    <xf numFmtId="0" fontId="15" fillId="5" borderId="19" xfId="1" applyFont="1" applyFill="1" applyBorder="1" applyAlignment="1">
      <alignment horizontal="center" vertical="center" shrinkToFit="1"/>
    </xf>
    <xf numFmtId="179" fontId="14" fillId="0" borderId="52" xfId="1" applyNumberFormat="1" applyFont="1" applyFill="1" applyBorder="1" applyAlignment="1">
      <alignment horizontal="center" vertical="center" shrinkToFit="1"/>
    </xf>
    <xf numFmtId="0" fontId="17" fillId="0" borderId="0" xfId="1" applyFont="1" applyAlignment="1">
      <alignment horizontal="left" vertical="center" wrapText="1"/>
    </xf>
    <xf numFmtId="0" fontId="2" fillId="0" borderId="0" xfId="1" applyFont="1" applyAlignment="1">
      <alignment horizontal="center" vertical="center" shrinkToFit="1"/>
    </xf>
    <xf numFmtId="0" fontId="6" fillId="0" borderId="1" xfId="1" applyFont="1" applyBorder="1" applyAlignment="1">
      <alignment horizontal="center" vertical="center" shrinkToFit="1"/>
    </xf>
    <xf numFmtId="0" fontId="7" fillId="0" borderId="2" xfId="1" applyFont="1" applyBorder="1" applyAlignment="1">
      <alignment horizontal="center" vertical="center" shrinkToFit="1"/>
    </xf>
    <xf numFmtId="0" fontId="9" fillId="0" borderId="5" xfId="1" applyFont="1" applyBorder="1" applyAlignment="1">
      <alignment horizontal="center" vertical="center" shrinkToFit="1"/>
    </xf>
    <xf numFmtId="0" fontId="9" fillId="0" borderId="6" xfId="1" applyFont="1" applyBorder="1" applyAlignment="1">
      <alignment horizontal="center" vertical="center" shrinkToFit="1"/>
    </xf>
  </cellXfs>
  <cellStyles count="2">
    <cellStyle name="標準" xfId="0" builtinId="0"/>
    <cellStyle name="標準_NOHHI SCHEDULE" xfId="1" xr:uid="{E42F3E3C-A50E-4998-B563-B2D217E13B68}"/>
  </cellStyles>
  <dxfs count="0"/>
  <tableStyles count="0" defaultTableStyle="TableStyleMedium2" defaultPivotStyle="PivotStyleLight16"/>
  <colors>
    <mruColors>
      <color rgb="FF99CCFF"/>
      <color rgb="FFACCC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342900</xdr:colOff>
      <xdr:row>0</xdr:row>
      <xdr:rowOff>57150</xdr:rowOff>
    </xdr:from>
    <xdr:to>
      <xdr:col>3</xdr:col>
      <xdr:colOff>371475</xdr:colOff>
      <xdr:row>0</xdr:row>
      <xdr:rowOff>485775</xdr:rowOff>
    </xdr:to>
    <xdr:pic>
      <xdr:nvPicPr>
        <xdr:cNvPr id="2" name="Picture 1" descr="HKhk">
          <a:extLst>
            <a:ext uri="{FF2B5EF4-FFF2-40B4-BE49-F238E27FC236}">
              <a16:creationId xmlns:a16="http://schemas.microsoft.com/office/drawing/2014/main" id="{F177EA2C-A917-448F-A4E1-915687067062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57150"/>
          <a:ext cx="4762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830D8D-0FAC-47D6-9181-6EBB1CDA8C0E}">
  <sheetPr>
    <pageSetUpPr fitToPage="1"/>
  </sheetPr>
  <dimension ref="A1:Q310"/>
  <sheetViews>
    <sheetView tabSelected="1" view="pageBreakPreview" zoomScaleNormal="100" zoomScaleSheetLayoutView="100" workbookViewId="0">
      <selection activeCell="A3" sqref="A3:N3"/>
    </sheetView>
  </sheetViews>
  <sheetFormatPr defaultColWidth="5.625" defaultRowHeight="15" customHeight="1" x14ac:dyDescent="0.25"/>
  <cols>
    <col min="1" max="1" width="17.25" style="74" customWidth="1"/>
    <col min="2" max="2" width="10.375" style="74" customWidth="1"/>
    <col min="3" max="6" width="5.875" style="74" customWidth="1"/>
    <col min="7" max="7" width="7.375" style="75" customWidth="1"/>
    <col min="8" max="8" width="5.875" style="76" customWidth="1"/>
    <col min="9" max="9" width="5.875" style="74" customWidth="1"/>
    <col min="10" max="10" width="6.375" style="74" customWidth="1"/>
    <col min="11" max="11" width="5.125" style="74" customWidth="1"/>
    <col min="12" max="12" width="7.375" style="74" customWidth="1"/>
    <col min="13" max="13" width="7" style="74" customWidth="1"/>
    <col min="14" max="14" width="21.875" style="74" customWidth="1"/>
    <col min="15" max="15" width="6.375" style="53" hidden="1" customWidth="1"/>
    <col min="16" max="16" width="9.625" style="53" customWidth="1"/>
    <col min="17" max="17" width="5.625" style="53" customWidth="1"/>
    <col min="18" max="256" width="5.625" style="53"/>
    <col min="257" max="257" width="17.25" style="53" customWidth="1"/>
    <col min="258" max="258" width="10.375" style="53" customWidth="1"/>
    <col min="259" max="262" width="5.875" style="53" customWidth="1"/>
    <col min="263" max="263" width="7.375" style="53" customWidth="1"/>
    <col min="264" max="265" width="5.875" style="53" customWidth="1"/>
    <col min="266" max="266" width="6.375" style="53" customWidth="1"/>
    <col min="267" max="267" width="5.125" style="53" customWidth="1"/>
    <col min="268" max="268" width="7.375" style="53" customWidth="1"/>
    <col min="269" max="269" width="7" style="53" customWidth="1"/>
    <col min="270" max="270" width="21.625" style="53" customWidth="1"/>
    <col min="271" max="271" width="0" style="53" hidden="1" customWidth="1"/>
    <col min="272" max="272" width="9.625" style="53" customWidth="1"/>
    <col min="273" max="512" width="5.625" style="53"/>
    <col min="513" max="513" width="17.25" style="53" customWidth="1"/>
    <col min="514" max="514" width="10.375" style="53" customWidth="1"/>
    <col min="515" max="518" width="5.875" style="53" customWidth="1"/>
    <col min="519" max="519" width="7.375" style="53" customWidth="1"/>
    <col min="520" max="521" width="5.875" style="53" customWidth="1"/>
    <col min="522" max="522" width="6.375" style="53" customWidth="1"/>
    <col min="523" max="523" width="5.125" style="53" customWidth="1"/>
    <col min="524" max="524" width="7.375" style="53" customWidth="1"/>
    <col min="525" max="525" width="7" style="53" customWidth="1"/>
    <col min="526" max="526" width="21.625" style="53" customWidth="1"/>
    <col min="527" max="527" width="0" style="53" hidden="1" customWidth="1"/>
    <col min="528" max="528" width="9.625" style="53" customWidth="1"/>
    <col min="529" max="768" width="5.625" style="53"/>
    <col min="769" max="769" width="17.25" style="53" customWidth="1"/>
    <col min="770" max="770" width="10.375" style="53" customWidth="1"/>
    <col min="771" max="774" width="5.875" style="53" customWidth="1"/>
    <col min="775" max="775" width="7.375" style="53" customWidth="1"/>
    <col min="776" max="777" width="5.875" style="53" customWidth="1"/>
    <col min="778" max="778" width="6.375" style="53" customWidth="1"/>
    <col min="779" max="779" width="5.125" style="53" customWidth="1"/>
    <col min="780" max="780" width="7.375" style="53" customWidth="1"/>
    <col min="781" max="781" width="7" style="53" customWidth="1"/>
    <col min="782" max="782" width="21.625" style="53" customWidth="1"/>
    <col min="783" max="783" width="0" style="53" hidden="1" customWidth="1"/>
    <col min="784" max="784" width="9.625" style="53" customWidth="1"/>
    <col min="785" max="1024" width="5.625" style="53"/>
    <col min="1025" max="1025" width="17.25" style="53" customWidth="1"/>
    <col min="1026" max="1026" width="10.375" style="53" customWidth="1"/>
    <col min="1027" max="1030" width="5.875" style="53" customWidth="1"/>
    <col min="1031" max="1031" width="7.375" style="53" customWidth="1"/>
    <col min="1032" max="1033" width="5.875" style="53" customWidth="1"/>
    <col min="1034" max="1034" width="6.375" style="53" customWidth="1"/>
    <col min="1035" max="1035" width="5.125" style="53" customWidth="1"/>
    <col min="1036" max="1036" width="7.375" style="53" customWidth="1"/>
    <col min="1037" max="1037" width="7" style="53" customWidth="1"/>
    <col min="1038" max="1038" width="21.625" style="53" customWidth="1"/>
    <col min="1039" max="1039" width="0" style="53" hidden="1" customWidth="1"/>
    <col min="1040" max="1040" width="9.625" style="53" customWidth="1"/>
    <col min="1041" max="1280" width="5.625" style="53"/>
    <col min="1281" max="1281" width="17.25" style="53" customWidth="1"/>
    <col min="1282" max="1282" width="10.375" style="53" customWidth="1"/>
    <col min="1283" max="1286" width="5.875" style="53" customWidth="1"/>
    <col min="1287" max="1287" width="7.375" style="53" customWidth="1"/>
    <col min="1288" max="1289" width="5.875" style="53" customWidth="1"/>
    <col min="1290" max="1290" width="6.375" style="53" customWidth="1"/>
    <col min="1291" max="1291" width="5.125" style="53" customWidth="1"/>
    <col min="1292" max="1292" width="7.375" style="53" customWidth="1"/>
    <col min="1293" max="1293" width="7" style="53" customWidth="1"/>
    <col min="1294" max="1294" width="21.625" style="53" customWidth="1"/>
    <col min="1295" max="1295" width="0" style="53" hidden="1" customWidth="1"/>
    <col min="1296" max="1296" width="9.625" style="53" customWidth="1"/>
    <col min="1297" max="1536" width="5.625" style="53"/>
    <col min="1537" max="1537" width="17.25" style="53" customWidth="1"/>
    <col min="1538" max="1538" width="10.375" style="53" customWidth="1"/>
    <col min="1539" max="1542" width="5.875" style="53" customWidth="1"/>
    <col min="1543" max="1543" width="7.375" style="53" customWidth="1"/>
    <col min="1544" max="1545" width="5.875" style="53" customWidth="1"/>
    <col min="1546" max="1546" width="6.375" style="53" customWidth="1"/>
    <col min="1547" max="1547" width="5.125" style="53" customWidth="1"/>
    <col min="1548" max="1548" width="7.375" style="53" customWidth="1"/>
    <col min="1549" max="1549" width="7" style="53" customWidth="1"/>
    <col min="1550" max="1550" width="21.625" style="53" customWidth="1"/>
    <col min="1551" max="1551" width="0" style="53" hidden="1" customWidth="1"/>
    <col min="1552" max="1552" width="9.625" style="53" customWidth="1"/>
    <col min="1553" max="1792" width="5.625" style="53"/>
    <col min="1793" max="1793" width="17.25" style="53" customWidth="1"/>
    <col min="1794" max="1794" width="10.375" style="53" customWidth="1"/>
    <col min="1795" max="1798" width="5.875" style="53" customWidth="1"/>
    <col min="1799" max="1799" width="7.375" style="53" customWidth="1"/>
    <col min="1800" max="1801" width="5.875" style="53" customWidth="1"/>
    <col min="1802" max="1802" width="6.375" style="53" customWidth="1"/>
    <col min="1803" max="1803" width="5.125" style="53" customWidth="1"/>
    <col min="1804" max="1804" width="7.375" style="53" customWidth="1"/>
    <col min="1805" max="1805" width="7" style="53" customWidth="1"/>
    <col min="1806" max="1806" width="21.625" style="53" customWidth="1"/>
    <col min="1807" max="1807" width="0" style="53" hidden="1" customWidth="1"/>
    <col min="1808" max="1808" width="9.625" style="53" customWidth="1"/>
    <col min="1809" max="2048" width="5.625" style="53"/>
    <col min="2049" max="2049" width="17.25" style="53" customWidth="1"/>
    <col min="2050" max="2050" width="10.375" style="53" customWidth="1"/>
    <col min="2051" max="2054" width="5.875" style="53" customWidth="1"/>
    <col min="2055" max="2055" width="7.375" style="53" customWidth="1"/>
    <col min="2056" max="2057" width="5.875" style="53" customWidth="1"/>
    <col min="2058" max="2058" width="6.375" style="53" customWidth="1"/>
    <col min="2059" max="2059" width="5.125" style="53" customWidth="1"/>
    <col min="2060" max="2060" width="7.375" style="53" customWidth="1"/>
    <col min="2061" max="2061" width="7" style="53" customWidth="1"/>
    <col min="2062" max="2062" width="21.625" style="53" customWidth="1"/>
    <col min="2063" max="2063" width="0" style="53" hidden="1" customWidth="1"/>
    <col min="2064" max="2064" width="9.625" style="53" customWidth="1"/>
    <col min="2065" max="2304" width="5.625" style="53"/>
    <col min="2305" max="2305" width="17.25" style="53" customWidth="1"/>
    <col min="2306" max="2306" width="10.375" style="53" customWidth="1"/>
    <col min="2307" max="2310" width="5.875" style="53" customWidth="1"/>
    <col min="2311" max="2311" width="7.375" style="53" customWidth="1"/>
    <col min="2312" max="2313" width="5.875" style="53" customWidth="1"/>
    <col min="2314" max="2314" width="6.375" style="53" customWidth="1"/>
    <col min="2315" max="2315" width="5.125" style="53" customWidth="1"/>
    <col min="2316" max="2316" width="7.375" style="53" customWidth="1"/>
    <col min="2317" max="2317" width="7" style="53" customWidth="1"/>
    <col min="2318" max="2318" width="21.625" style="53" customWidth="1"/>
    <col min="2319" max="2319" width="0" style="53" hidden="1" customWidth="1"/>
    <col min="2320" max="2320" width="9.625" style="53" customWidth="1"/>
    <col min="2321" max="2560" width="5.625" style="53"/>
    <col min="2561" max="2561" width="17.25" style="53" customWidth="1"/>
    <col min="2562" max="2562" width="10.375" style="53" customWidth="1"/>
    <col min="2563" max="2566" width="5.875" style="53" customWidth="1"/>
    <col min="2567" max="2567" width="7.375" style="53" customWidth="1"/>
    <col min="2568" max="2569" width="5.875" style="53" customWidth="1"/>
    <col min="2570" max="2570" width="6.375" style="53" customWidth="1"/>
    <col min="2571" max="2571" width="5.125" style="53" customWidth="1"/>
    <col min="2572" max="2572" width="7.375" style="53" customWidth="1"/>
    <col min="2573" max="2573" width="7" style="53" customWidth="1"/>
    <col min="2574" max="2574" width="21.625" style="53" customWidth="1"/>
    <col min="2575" max="2575" width="0" style="53" hidden="1" customWidth="1"/>
    <col min="2576" max="2576" width="9.625" style="53" customWidth="1"/>
    <col min="2577" max="2816" width="5.625" style="53"/>
    <col min="2817" max="2817" width="17.25" style="53" customWidth="1"/>
    <col min="2818" max="2818" width="10.375" style="53" customWidth="1"/>
    <col min="2819" max="2822" width="5.875" style="53" customWidth="1"/>
    <col min="2823" max="2823" width="7.375" style="53" customWidth="1"/>
    <col min="2824" max="2825" width="5.875" style="53" customWidth="1"/>
    <col min="2826" max="2826" width="6.375" style="53" customWidth="1"/>
    <col min="2827" max="2827" width="5.125" style="53" customWidth="1"/>
    <col min="2828" max="2828" width="7.375" style="53" customWidth="1"/>
    <col min="2829" max="2829" width="7" style="53" customWidth="1"/>
    <col min="2830" max="2830" width="21.625" style="53" customWidth="1"/>
    <col min="2831" max="2831" width="0" style="53" hidden="1" customWidth="1"/>
    <col min="2832" max="2832" width="9.625" style="53" customWidth="1"/>
    <col min="2833" max="3072" width="5.625" style="53"/>
    <col min="3073" max="3073" width="17.25" style="53" customWidth="1"/>
    <col min="3074" max="3074" width="10.375" style="53" customWidth="1"/>
    <col min="3075" max="3078" width="5.875" style="53" customWidth="1"/>
    <col min="3079" max="3079" width="7.375" style="53" customWidth="1"/>
    <col min="3080" max="3081" width="5.875" style="53" customWidth="1"/>
    <col min="3082" max="3082" width="6.375" style="53" customWidth="1"/>
    <col min="3083" max="3083" width="5.125" style="53" customWidth="1"/>
    <col min="3084" max="3084" width="7.375" style="53" customWidth="1"/>
    <col min="3085" max="3085" width="7" style="53" customWidth="1"/>
    <col min="3086" max="3086" width="21.625" style="53" customWidth="1"/>
    <col min="3087" max="3087" width="0" style="53" hidden="1" customWidth="1"/>
    <col min="3088" max="3088" width="9.625" style="53" customWidth="1"/>
    <col min="3089" max="3328" width="5.625" style="53"/>
    <col min="3329" max="3329" width="17.25" style="53" customWidth="1"/>
    <col min="3330" max="3330" width="10.375" style="53" customWidth="1"/>
    <col min="3331" max="3334" width="5.875" style="53" customWidth="1"/>
    <col min="3335" max="3335" width="7.375" style="53" customWidth="1"/>
    <col min="3336" max="3337" width="5.875" style="53" customWidth="1"/>
    <col min="3338" max="3338" width="6.375" style="53" customWidth="1"/>
    <col min="3339" max="3339" width="5.125" style="53" customWidth="1"/>
    <col min="3340" max="3340" width="7.375" style="53" customWidth="1"/>
    <col min="3341" max="3341" width="7" style="53" customWidth="1"/>
    <col min="3342" max="3342" width="21.625" style="53" customWidth="1"/>
    <col min="3343" max="3343" width="0" style="53" hidden="1" customWidth="1"/>
    <col min="3344" max="3344" width="9.625" style="53" customWidth="1"/>
    <col min="3345" max="3584" width="5.625" style="53"/>
    <col min="3585" max="3585" width="17.25" style="53" customWidth="1"/>
    <col min="3586" max="3586" width="10.375" style="53" customWidth="1"/>
    <col min="3587" max="3590" width="5.875" style="53" customWidth="1"/>
    <col min="3591" max="3591" width="7.375" style="53" customWidth="1"/>
    <col min="3592" max="3593" width="5.875" style="53" customWidth="1"/>
    <col min="3594" max="3594" width="6.375" style="53" customWidth="1"/>
    <col min="3595" max="3595" width="5.125" style="53" customWidth="1"/>
    <col min="3596" max="3596" width="7.375" style="53" customWidth="1"/>
    <col min="3597" max="3597" width="7" style="53" customWidth="1"/>
    <col min="3598" max="3598" width="21.625" style="53" customWidth="1"/>
    <col min="3599" max="3599" width="0" style="53" hidden="1" customWidth="1"/>
    <col min="3600" max="3600" width="9.625" style="53" customWidth="1"/>
    <col min="3601" max="3840" width="5.625" style="53"/>
    <col min="3841" max="3841" width="17.25" style="53" customWidth="1"/>
    <col min="3842" max="3842" width="10.375" style="53" customWidth="1"/>
    <col min="3843" max="3846" width="5.875" style="53" customWidth="1"/>
    <col min="3847" max="3847" width="7.375" style="53" customWidth="1"/>
    <col min="3848" max="3849" width="5.875" style="53" customWidth="1"/>
    <col min="3850" max="3850" width="6.375" style="53" customWidth="1"/>
    <col min="3851" max="3851" width="5.125" style="53" customWidth="1"/>
    <col min="3852" max="3852" width="7.375" style="53" customWidth="1"/>
    <col min="3853" max="3853" width="7" style="53" customWidth="1"/>
    <col min="3854" max="3854" width="21.625" style="53" customWidth="1"/>
    <col min="3855" max="3855" width="0" style="53" hidden="1" customWidth="1"/>
    <col min="3856" max="3856" width="9.625" style="53" customWidth="1"/>
    <col min="3857" max="4096" width="5.625" style="53"/>
    <col min="4097" max="4097" width="17.25" style="53" customWidth="1"/>
    <col min="4098" max="4098" width="10.375" style="53" customWidth="1"/>
    <col min="4099" max="4102" width="5.875" style="53" customWidth="1"/>
    <col min="4103" max="4103" width="7.375" style="53" customWidth="1"/>
    <col min="4104" max="4105" width="5.875" style="53" customWidth="1"/>
    <col min="4106" max="4106" width="6.375" style="53" customWidth="1"/>
    <col min="4107" max="4107" width="5.125" style="53" customWidth="1"/>
    <col min="4108" max="4108" width="7.375" style="53" customWidth="1"/>
    <col min="4109" max="4109" width="7" style="53" customWidth="1"/>
    <col min="4110" max="4110" width="21.625" style="53" customWidth="1"/>
    <col min="4111" max="4111" width="0" style="53" hidden="1" customWidth="1"/>
    <col min="4112" max="4112" width="9.625" style="53" customWidth="1"/>
    <col min="4113" max="4352" width="5.625" style="53"/>
    <col min="4353" max="4353" width="17.25" style="53" customWidth="1"/>
    <col min="4354" max="4354" width="10.375" style="53" customWidth="1"/>
    <col min="4355" max="4358" width="5.875" style="53" customWidth="1"/>
    <col min="4359" max="4359" width="7.375" style="53" customWidth="1"/>
    <col min="4360" max="4361" width="5.875" style="53" customWidth="1"/>
    <col min="4362" max="4362" width="6.375" style="53" customWidth="1"/>
    <col min="4363" max="4363" width="5.125" style="53" customWidth="1"/>
    <col min="4364" max="4364" width="7.375" style="53" customWidth="1"/>
    <col min="4365" max="4365" width="7" style="53" customWidth="1"/>
    <col min="4366" max="4366" width="21.625" style="53" customWidth="1"/>
    <col min="4367" max="4367" width="0" style="53" hidden="1" customWidth="1"/>
    <col min="4368" max="4368" width="9.625" style="53" customWidth="1"/>
    <col min="4369" max="4608" width="5.625" style="53"/>
    <col min="4609" max="4609" width="17.25" style="53" customWidth="1"/>
    <col min="4610" max="4610" width="10.375" style="53" customWidth="1"/>
    <col min="4611" max="4614" width="5.875" style="53" customWidth="1"/>
    <col min="4615" max="4615" width="7.375" style="53" customWidth="1"/>
    <col min="4616" max="4617" width="5.875" style="53" customWidth="1"/>
    <col min="4618" max="4618" width="6.375" style="53" customWidth="1"/>
    <col min="4619" max="4619" width="5.125" style="53" customWidth="1"/>
    <col min="4620" max="4620" width="7.375" style="53" customWidth="1"/>
    <col min="4621" max="4621" width="7" style="53" customWidth="1"/>
    <col min="4622" max="4622" width="21.625" style="53" customWidth="1"/>
    <col min="4623" max="4623" width="0" style="53" hidden="1" customWidth="1"/>
    <col min="4624" max="4624" width="9.625" style="53" customWidth="1"/>
    <col min="4625" max="4864" width="5.625" style="53"/>
    <col min="4865" max="4865" width="17.25" style="53" customWidth="1"/>
    <col min="4866" max="4866" width="10.375" style="53" customWidth="1"/>
    <col min="4867" max="4870" width="5.875" style="53" customWidth="1"/>
    <col min="4871" max="4871" width="7.375" style="53" customWidth="1"/>
    <col min="4872" max="4873" width="5.875" style="53" customWidth="1"/>
    <col min="4874" max="4874" width="6.375" style="53" customWidth="1"/>
    <col min="4875" max="4875" width="5.125" style="53" customWidth="1"/>
    <col min="4876" max="4876" width="7.375" style="53" customWidth="1"/>
    <col min="4877" max="4877" width="7" style="53" customWidth="1"/>
    <col min="4878" max="4878" width="21.625" style="53" customWidth="1"/>
    <col min="4879" max="4879" width="0" style="53" hidden="1" customWidth="1"/>
    <col min="4880" max="4880" width="9.625" style="53" customWidth="1"/>
    <col min="4881" max="5120" width="5.625" style="53"/>
    <col min="5121" max="5121" width="17.25" style="53" customWidth="1"/>
    <col min="5122" max="5122" width="10.375" style="53" customWidth="1"/>
    <col min="5123" max="5126" width="5.875" style="53" customWidth="1"/>
    <col min="5127" max="5127" width="7.375" style="53" customWidth="1"/>
    <col min="5128" max="5129" width="5.875" style="53" customWidth="1"/>
    <col min="5130" max="5130" width="6.375" style="53" customWidth="1"/>
    <col min="5131" max="5131" width="5.125" style="53" customWidth="1"/>
    <col min="5132" max="5132" width="7.375" style="53" customWidth="1"/>
    <col min="5133" max="5133" width="7" style="53" customWidth="1"/>
    <col min="5134" max="5134" width="21.625" style="53" customWidth="1"/>
    <col min="5135" max="5135" width="0" style="53" hidden="1" customWidth="1"/>
    <col min="5136" max="5136" width="9.625" style="53" customWidth="1"/>
    <col min="5137" max="5376" width="5.625" style="53"/>
    <col min="5377" max="5377" width="17.25" style="53" customWidth="1"/>
    <col min="5378" max="5378" width="10.375" style="53" customWidth="1"/>
    <col min="5379" max="5382" width="5.875" style="53" customWidth="1"/>
    <col min="5383" max="5383" width="7.375" style="53" customWidth="1"/>
    <col min="5384" max="5385" width="5.875" style="53" customWidth="1"/>
    <col min="5386" max="5386" width="6.375" style="53" customWidth="1"/>
    <col min="5387" max="5387" width="5.125" style="53" customWidth="1"/>
    <col min="5388" max="5388" width="7.375" style="53" customWidth="1"/>
    <col min="5389" max="5389" width="7" style="53" customWidth="1"/>
    <col min="5390" max="5390" width="21.625" style="53" customWidth="1"/>
    <col min="5391" max="5391" width="0" style="53" hidden="1" customWidth="1"/>
    <col min="5392" max="5392" width="9.625" style="53" customWidth="1"/>
    <col min="5393" max="5632" width="5.625" style="53"/>
    <col min="5633" max="5633" width="17.25" style="53" customWidth="1"/>
    <col min="5634" max="5634" width="10.375" style="53" customWidth="1"/>
    <col min="5635" max="5638" width="5.875" style="53" customWidth="1"/>
    <col min="5639" max="5639" width="7.375" style="53" customWidth="1"/>
    <col min="5640" max="5641" width="5.875" style="53" customWidth="1"/>
    <col min="5642" max="5642" width="6.375" style="53" customWidth="1"/>
    <col min="5643" max="5643" width="5.125" style="53" customWidth="1"/>
    <col min="5644" max="5644" width="7.375" style="53" customWidth="1"/>
    <col min="5645" max="5645" width="7" style="53" customWidth="1"/>
    <col min="5646" max="5646" width="21.625" style="53" customWidth="1"/>
    <col min="5647" max="5647" width="0" style="53" hidden="1" customWidth="1"/>
    <col min="5648" max="5648" width="9.625" style="53" customWidth="1"/>
    <col min="5649" max="5888" width="5.625" style="53"/>
    <col min="5889" max="5889" width="17.25" style="53" customWidth="1"/>
    <col min="5890" max="5890" width="10.375" style="53" customWidth="1"/>
    <col min="5891" max="5894" width="5.875" style="53" customWidth="1"/>
    <col min="5895" max="5895" width="7.375" style="53" customWidth="1"/>
    <col min="5896" max="5897" width="5.875" style="53" customWidth="1"/>
    <col min="5898" max="5898" width="6.375" style="53" customWidth="1"/>
    <col min="5899" max="5899" width="5.125" style="53" customWidth="1"/>
    <col min="5900" max="5900" width="7.375" style="53" customWidth="1"/>
    <col min="5901" max="5901" width="7" style="53" customWidth="1"/>
    <col min="5902" max="5902" width="21.625" style="53" customWidth="1"/>
    <col min="5903" max="5903" width="0" style="53" hidden="1" customWidth="1"/>
    <col min="5904" max="5904" width="9.625" style="53" customWidth="1"/>
    <col min="5905" max="6144" width="5.625" style="53"/>
    <col min="6145" max="6145" width="17.25" style="53" customWidth="1"/>
    <col min="6146" max="6146" width="10.375" style="53" customWidth="1"/>
    <col min="6147" max="6150" width="5.875" style="53" customWidth="1"/>
    <col min="6151" max="6151" width="7.375" style="53" customWidth="1"/>
    <col min="6152" max="6153" width="5.875" style="53" customWidth="1"/>
    <col min="6154" max="6154" width="6.375" style="53" customWidth="1"/>
    <col min="6155" max="6155" width="5.125" style="53" customWidth="1"/>
    <col min="6156" max="6156" width="7.375" style="53" customWidth="1"/>
    <col min="6157" max="6157" width="7" style="53" customWidth="1"/>
    <col min="6158" max="6158" width="21.625" style="53" customWidth="1"/>
    <col min="6159" max="6159" width="0" style="53" hidden="1" customWidth="1"/>
    <col min="6160" max="6160" width="9.625" style="53" customWidth="1"/>
    <col min="6161" max="6400" width="5.625" style="53"/>
    <col min="6401" max="6401" width="17.25" style="53" customWidth="1"/>
    <col min="6402" max="6402" width="10.375" style="53" customWidth="1"/>
    <col min="6403" max="6406" width="5.875" style="53" customWidth="1"/>
    <col min="6407" max="6407" width="7.375" style="53" customWidth="1"/>
    <col min="6408" max="6409" width="5.875" style="53" customWidth="1"/>
    <col min="6410" max="6410" width="6.375" style="53" customWidth="1"/>
    <col min="6411" max="6411" width="5.125" style="53" customWidth="1"/>
    <col min="6412" max="6412" width="7.375" style="53" customWidth="1"/>
    <col min="6413" max="6413" width="7" style="53" customWidth="1"/>
    <col min="6414" max="6414" width="21.625" style="53" customWidth="1"/>
    <col min="6415" max="6415" width="0" style="53" hidden="1" customWidth="1"/>
    <col min="6416" max="6416" width="9.625" style="53" customWidth="1"/>
    <col min="6417" max="6656" width="5.625" style="53"/>
    <col min="6657" max="6657" width="17.25" style="53" customWidth="1"/>
    <col min="6658" max="6658" width="10.375" style="53" customWidth="1"/>
    <col min="6659" max="6662" width="5.875" style="53" customWidth="1"/>
    <col min="6663" max="6663" width="7.375" style="53" customWidth="1"/>
    <col min="6664" max="6665" width="5.875" style="53" customWidth="1"/>
    <col min="6666" max="6666" width="6.375" style="53" customWidth="1"/>
    <col min="6667" max="6667" width="5.125" style="53" customWidth="1"/>
    <col min="6668" max="6668" width="7.375" style="53" customWidth="1"/>
    <col min="6669" max="6669" width="7" style="53" customWidth="1"/>
    <col min="6670" max="6670" width="21.625" style="53" customWidth="1"/>
    <col min="6671" max="6671" width="0" style="53" hidden="1" customWidth="1"/>
    <col min="6672" max="6672" width="9.625" style="53" customWidth="1"/>
    <col min="6673" max="6912" width="5.625" style="53"/>
    <col min="6913" max="6913" width="17.25" style="53" customWidth="1"/>
    <col min="6914" max="6914" width="10.375" style="53" customWidth="1"/>
    <col min="6915" max="6918" width="5.875" style="53" customWidth="1"/>
    <col min="6919" max="6919" width="7.375" style="53" customWidth="1"/>
    <col min="6920" max="6921" width="5.875" style="53" customWidth="1"/>
    <col min="6922" max="6922" width="6.375" style="53" customWidth="1"/>
    <col min="6923" max="6923" width="5.125" style="53" customWidth="1"/>
    <col min="6924" max="6924" width="7.375" style="53" customWidth="1"/>
    <col min="6925" max="6925" width="7" style="53" customWidth="1"/>
    <col min="6926" max="6926" width="21.625" style="53" customWidth="1"/>
    <col min="6927" max="6927" width="0" style="53" hidden="1" customWidth="1"/>
    <col min="6928" max="6928" width="9.625" style="53" customWidth="1"/>
    <col min="6929" max="7168" width="5.625" style="53"/>
    <col min="7169" max="7169" width="17.25" style="53" customWidth="1"/>
    <col min="7170" max="7170" width="10.375" style="53" customWidth="1"/>
    <col min="7171" max="7174" width="5.875" style="53" customWidth="1"/>
    <col min="7175" max="7175" width="7.375" style="53" customWidth="1"/>
    <col min="7176" max="7177" width="5.875" style="53" customWidth="1"/>
    <col min="7178" max="7178" width="6.375" style="53" customWidth="1"/>
    <col min="7179" max="7179" width="5.125" style="53" customWidth="1"/>
    <col min="7180" max="7180" width="7.375" style="53" customWidth="1"/>
    <col min="7181" max="7181" width="7" style="53" customWidth="1"/>
    <col min="7182" max="7182" width="21.625" style="53" customWidth="1"/>
    <col min="7183" max="7183" width="0" style="53" hidden="1" customWidth="1"/>
    <col min="7184" max="7184" width="9.625" style="53" customWidth="1"/>
    <col min="7185" max="7424" width="5.625" style="53"/>
    <col min="7425" max="7425" width="17.25" style="53" customWidth="1"/>
    <col min="7426" max="7426" width="10.375" style="53" customWidth="1"/>
    <col min="7427" max="7430" width="5.875" style="53" customWidth="1"/>
    <col min="7431" max="7431" width="7.375" style="53" customWidth="1"/>
    <col min="7432" max="7433" width="5.875" style="53" customWidth="1"/>
    <col min="7434" max="7434" width="6.375" style="53" customWidth="1"/>
    <col min="7435" max="7435" width="5.125" style="53" customWidth="1"/>
    <col min="7436" max="7436" width="7.375" style="53" customWidth="1"/>
    <col min="7437" max="7437" width="7" style="53" customWidth="1"/>
    <col min="7438" max="7438" width="21.625" style="53" customWidth="1"/>
    <col min="7439" max="7439" width="0" style="53" hidden="1" customWidth="1"/>
    <col min="7440" max="7440" width="9.625" style="53" customWidth="1"/>
    <col min="7441" max="7680" width="5.625" style="53"/>
    <col min="7681" max="7681" width="17.25" style="53" customWidth="1"/>
    <col min="7682" max="7682" width="10.375" style="53" customWidth="1"/>
    <col min="7683" max="7686" width="5.875" style="53" customWidth="1"/>
    <col min="7687" max="7687" width="7.375" style="53" customWidth="1"/>
    <col min="7688" max="7689" width="5.875" style="53" customWidth="1"/>
    <col min="7690" max="7690" width="6.375" style="53" customWidth="1"/>
    <col min="7691" max="7691" width="5.125" style="53" customWidth="1"/>
    <col min="7692" max="7692" width="7.375" style="53" customWidth="1"/>
    <col min="7693" max="7693" width="7" style="53" customWidth="1"/>
    <col min="7694" max="7694" width="21.625" style="53" customWidth="1"/>
    <col min="7695" max="7695" width="0" style="53" hidden="1" customWidth="1"/>
    <col min="7696" max="7696" width="9.625" style="53" customWidth="1"/>
    <col min="7697" max="7936" width="5.625" style="53"/>
    <col min="7937" max="7937" width="17.25" style="53" customWidth="1"/>
    <col min="7938" max="7938" width="10.375" style="53" customWidth="1"/>
    <col min="7939" max="7942" width="5.875" style="53" customWidth="1"/>
    <col min="7943" max="7943" width="7.375" style="53" customWidth="1"/>
    <col min="7944" max="7945" width="5.875" style="53" customWidth="1"/>
    <col min="7946" max="7946" width="6.375" style="53" customWidth="1"/>
    <col min="7947" max="7947" width="5.125" style="53" customWidth="1"/>
    <col min="7948" max="7948" width="7.375" style="53" customWidth="1"/>
    <col min="7949" max="7949" width="7" style="53" customWidth="1"/>
    <col min="7950" max="7950" width="21.625" style="53" customWidth="1"/>
    <col min="7951" max="7951" width="0" style="53" hidden="1" customWidth="1"/>
    <col min="7952" max="7952" width="9.625" style="53" customWidth="1"/>
    <col min="7953" max="8192" width="5.625" style="53"/>
    <col min="8193" max="8193" width="17.25" style="53" customWidth="1"/>
    <col min="8194" max="8194" width="10.375" style="53" customWidth="1"/>
    <col min="8195" max="8198" width="5.875" style="53" customWidth="1"/>
    <col min="8199" max="8199" width="7.375" style="53" customWidth="1"/>
    <col min="8200" max="8201" width="5.875" style="53" customWidth="1"/>
    <col min="8202" max="8202" width="6.375" style="53" customWidth="1"/>
    <col min="8203" max="8203" width="5.125" style="53" customWidth="1"/>
    <col min="8204" max="8204" width="7.375" style="53" customWidth="1"/>
    <col min="8205" max="8205" width="7" style="53" customWidth="1"/>
    <col min="8206" max="8206" width="21.625" style="53" customWidth="1"/>
    <col min="8207" max="8207" width="0" style="53" hidden="1" customWidth="1"/>
    <col min="8208" max="8208" width="9.625" style="53" customWidth="1"/>
    <col min="8209" max="8448" width="5.625" style="53"/>
    <col min="8449" max="8449" width="17.25" style="53" customWidth="1"/>
    <col min="8450" max="8450" width="10.375" style="53" customWidth="1"/>
    <col min="8451" max="8454" width="5.875" style="53" customWidth="1"/>
    <col min="8455" max="8455" width="7.375" style="53" customWidth="1"/>
    <col min="8456" max="8457" width="5.875" style="53" customWidth="1"/>
    <col min="8458" max="8458" width="6.375" style="53" customWidth="1"/>
    <col min="8459" max="8459" width="5.125" style="53" customWidth="1"/>
    <col min="8460" max="8460" width="7.375" style="53" customWidth="1"/>
    <col min="8461" max="8461" width="7" style="53" customWidth="1"/>
    <col min="8462" max="8462" width="21.625" style="53" customWidth="1"/>
    <col min="8463" max="8463" width="0" style="53" hidden="1" customWidth="1"/>
    <col min="8464" max="8464" width="9.625" style="53" customWidth="1"/>
    <col min="8465" max="8704" width="5.625" style="53"/>
    <col min="8705" max="8705" width="17.25" style="53" customWidth="1"/>
    <col min="8706" max="8706" width="10.375" style="53" customWidth="1"/>
    <col min="8707" max="8710" width="5.875" style="53" customWidth="1"/>
    <col min="8711" max="8711" width="7.375" style="53" customWidth="1"/>
    <col min="8712" max="8713" width="5.875" style="53" customWidth="1"/>
    <col min="8714" max="8714" width="6.375" style="53" customWidth="1"/>
    <col min="8715" max="8715" width="5.125" style="53" customWidth="1"/>
    <col min="8716" max="8716" width="7.375" style="53" customWidth="1"/>
    <col min="8717" max="8717" width="7" style="53" customWidth="1"/>
    <col min="8718" max="8718" width="21.625" style="53" customWidth="1"/>
    <col min="8719" max="8719" width="0" style="53" hidden="1" customWidth="1"/>
    <col min="8720" max="8720" width="9.625" style="53" customWidth="1"/>
    <col min="8721" max="8960" width="5.625" style="53"/>
    <col min="8961" max="8961" width="17.25" style="53" customWidth="1"/>
    <col min="8962" max="8962" width="10.375" style="53" customWidth="1"/>
    <col min="8963" max="8966" width="5.875" style="53" customWidth="1"/>
    <col min="8967" max="8967" width="7.375" style="53" customWidth="1"/>
    <col min="8968" max="8969" width="5.875" style="53" customWidth="1"/>
    <col min="8970" max="8970" width="6.375" style="53" customWidth="1"/>
    <col min="8971" max="8971" width="5.125" style="53" customWidth="1"/>
    <col min="8972" max="8972" width="7.375" style="53" customWidth="1"/>
    <col min="8973" max="8973" width="7" style="53" customWidth="1"/>
    <col min="8974" max="8974" width="21.625" style="53" customWidth="1"/>
    <col min="8975" max="8975" width="0" style="53" hidden="1" customWidth="1"/>
    <col min="8976" max="8976" width="9.625" style="53" customWidth="1"/>
    <col min="8977" max="9216" width="5.625" style="53"/>
    <col min="9217" max="9217" width="17.25" style="53" customWidth="1"/>
    <col min="9218" max="9218" width="10.375" style="53" customWidth="1"/>
    <col min="9219" max="9222" width="5.875" style="53" customWidth="1"/>
    <col min="9223" max="9223" width="7.375" style="53" customWidth="1"/>
    <col min="9224" max="9225" width="5.875" style="53" customWidth="1"/>
    <col min="9226" max="9226" width="6.375" style="53" customWidth="1"/>
    <col min="9227" max="9227" width="5.125" style="53" customWidth="1"/>
    <col min="9228" max="9228" width="7.375" style="53" customWidth="1"/>
    <col min="9229" max="9229" width="7" style="53" customWidth="1"/>
    <col min="9230" max="9230" width="21.625" style="53" customWidth="1"/>
    <col min="9231" max="9231" width="0" style="53" hidden="1" customWidth="1"/>
    <col min="9232" max="9232" width="9.625" style="53" customWidth="1"/>
    <col min="9233" max="9472" width="5.625" style="53"/>
    <col min="9473" max="9473" width="17.25" style="53" customWidth="1"/>
    <col min="9474" max="9474" width="10.375" style="53" customWidth="1"/>
    <col min="9475" max="9478" width="5.875" style="53" customWidth="1"/>
    <col min="9479" max="9479" width="7.375" style="53" customWidth="1"/>
    <col min="9480" max="9481" width="5.875" style="53" customWidth="1"/>
    <col min="9482" max="9482" width="6.375" style="53" customWidth="1"/>
    <col min="9483" max="9483" width="5.125" style="53" customWidth="1"/>
    <col min="9484" max="9484" width="7.375" style="53" customWidth="1"/>
    <col min="9485" max="9485" width="7" style="53" customWidth="1"/>
    <col min="9486" max="9486" width="21.625" style="53" customWidth="1"/>
    <col min="9487" max="9487" width="0" style="53" hidden="1" customWidth="1"/>
    <col min="9488" max="9488" width="9.625" style="53" customWidth="1"/>
    <col min="9489" max="9728" width="5.625" style="53"/>
    <col min="9729" max="9729" width="17.25" style="53" customWidth="1"/>
    <col min="9730" max="9730" width="10.375" style="53" customWidth="1"/>
    <col min="9731" max="9734" width="5.875" style="53" customWidth="1"/>
    <col min="9735" max="9735" width="7.375" style="53" customWidth="1"/>
    <col min="9736" max="9737" width="5.875" style="53" customWidth="1"/>
    <col min="9738" max="9738" width="6.375" style="53" customWidth="1"/>
    <col min="9739" max="9739" width="5.125" style="53" customWidth="1"/>
    <col min="9740" max="9740" width="7.375" style="53" customWidth="1"/>
    <col min="9741" max="9741" width="7" style="53" customWidth="1"/>
    <col min="9742" max="9742" width="21.625" style="53" customWidth="1"/>
    <col min="9743" max="9743" width="0" style="53" hidden="1" customWidth="1"/>
    <col min="9744" max="9744" width="9.625" style="53" customWidth="1"/>
    <col min="9745" max="9984" width="5.625" style="53"/>
    <col min="9985" max="9985" width="17.25" style="53" customWidth="1"/>
    <col min="9986" max="9986" width="10.375" style="53" customWidth="1"/>
    <col min="9987" max="9990" width="5.875" style="53" customWidth="1"/>
    <col min="9991" max="9991" width="7.375" style="53" customWidth="1"/>
    <col min="9992" max="9993" width="5.875" style="53" customWidth="1"/>
    <col min="9994" max="9994" width="6.375" style="53" customWidth="1"/>
    <col min="9995" max="9995" width="5.125" style="53" customWidth="1"/>
    <col min="9996" max="9996" width="7.375" style="53" customWidth="1"/>
    <col min="9997" max="9997" width="7" style="53" customWidth="1"/>
    <col min="9998" max="9998" width="21.625" style="53" customWidth="1"/>
    <col min="9999" max="9999" width="0" style="53" hidden="1" customWidth="1"/>
    <col min="10000" max="10000" width="9.625" style="53" customWidth="1"/>
    <col min="10001" max="10240" width="5.625" style="53"/>
    <col min="10241" max="10241" width="17.25" style="53" customWidth="1"/>
    <col min="10242" max="10242" width="10.375" style="53" customWidth="1"/>
    <col min="10243" max="10246" width="5.875" style="53" customWidth="1"/>
    <col min="10247" max="10247" width="7.375" style="53" customWidth="1"/>
    <col min="10248" max="10249" width="5.875" style="53" customWidth="1"/>
    <col min="10250" max="10250" width="6.375" style="53" customWidth="1"/>
    <col min="10251" max="10251" width="5.125" style="53" customWidth="1"/>
    <col min="10252" max="10252" width="7.375" style="53" customWidth="1"/>
    <col min="10253" max="10253" width="7" style="53" customWidth="1"/>
    <col min="10254" max="10254" width="21.625" style="53" customWidth="1"/>
    <col min="10255" max="10255" width="0" style="53" hidden="1" customWidth="1"/>
    <col min="10256" max="10256" width="9.625" style="53" customWidth="1"/>
    <col min="10257" max="10496" width="5.625" style="53"/>
    <col min="10497" max="10497" width="17.25" style="53" customWidth="1"/>
    <col min="10498" max="10498" width="10.375" style="53" customWidth="1"/>
    <col min="10499" max="10502" width="5.875" style="53" customWidth="1"/>
    <col min="10503" max="10503" width="7.375" style="53" customWidth="1"/>
    <col min="10504" max="10505" width="5.875" style="53" customWidth="1"/>
    <col min="10506" max="10506" width="6.375" style="53" customWidth="1"/>
    <col min="10507" max="10507" width="5.125" style="53" customWidth="1"/>
    <col min="10508" max="10508" width="7.375" style="53" customWidth="1"/>
    <col min="10509" max="10509" width="7" style="53" customWidth="1"/>
    <col min="10510" max="10510" width="21.625" style="53" customWidth="1"/>
    <col min="10511" max="10511" width="0" style="53" hidden="1" customWidth="1"/>
    <col min="10512" max="10512" width="9.625" style="53" customWidth="1"/>
    <col min="10513" max="10752" width="5.625" style="53"/>
    <col min="10753" max="10753" width="17.25" style="53" customWidth="1"/>
    <col min="10754" max="10754" width="10.375" style="53" customWidth="1"/>
    <col min="10755" max="10758" width="5.875" style="53" customWidth="1"/>
    <col min="10759" max="10759" width="7.375" style="53" customWidth="1"/>
    <col min="10760" max="10761" width="5.875" style="53" customWidth="1"/>
    <col min="10762" max="10762" width="6.375" style="53" customWidth="1"/>
    <col min="10763" max="10763" width="5.125" style="53" customWidth="1"/>
    <col min="10764" max="10764" width="7.375" style="53" customWidth="1"/>
    <col min="10765" max="10765" width="7" style="53" customWidth="1"/>
    <col min="10766" max="10766" width="21.625" style="53" customWidth="1"/>
    <col min="10767" max="10767" width="0" style="53" hidden="1" customWidth="1"/>
    <col min="10768" max="10768" width="9.625" style="53" customWidth="1"/>
    <col min="10769" max="11008" width="5.625" style="53"/>
    <col min="11009" max="11009" width="17.25" style="53" customWidth="1"/>
    <col min="11010" max="11010" width="10.375" style="53" customWidth="1"/>
    <col min="11011" max="11014" width="5.875" style="53" customWidth="1"/>
    <col min="11015" max="11015" width="7.375" style="53" customWidth="1"/>
    <col min="11016" max="11017" width="5.875" style="53" customWidth="1"/>
    <col min="11018" max="11018" width="6.375" style="53" customWidth="1"/>
    <col min="11019" max="11019" width="5.125" style="53" customWidth="1"/>
    <col min="11020" max="11020" width="7.375" style="53" customWidth="1"/>
    <col min="11021" max="11021" width="7" style="53" customWidth="1"/>
    <col min="11022" max="11022" width="21.625" style="53" customWidth="1"/>
    <col min="11023" max="11023" width="0" style="53" hidden="1" customWidth="1"/>
    <col min="11024" max="11024" width="9.625" style="53" customWidth="1"/>
    <col min="11025" max="11264" width="5.625" style="53"/>
    <col min="11265" max="11265" width="17.25" style="53" customWidth="1"/>
    <col min="11266" max="11266" width="10.375" style="53" customWidth="1"/>
    <col min="11267" max="11270" width="5.875" style="53" customWidth="1"/>
    <col min="11271" max="11271" width="7.375" style="53" customWidth="1"/>
    <col min="11272" max="11273" width="5.875" style="53" customWidth="1"/>
    <col min="11274" max="11274" width="6.375" style="53" customWidth="1"/>
    <col min="11275" max="11275" width="5.125" style="53" customWidth="1"/>
    <col min="11276" max="11276" width="7.375" style="53" customWidth="1"/>
    <col min="11277" max="11277" width="7" style="53" customWidth="1"/>
    <col min="11278" max="11278" width="21.625" style="53" customWidth="1"/>
    <col min="11279" max="11279" width="0" style="53" hidden="1" customWidth="1"/>
    <col min="11280" max="11280" width="9.625" style="53" customWidth="1"/>
    <col min="11281" max="11520" width="5.625" style="53"/>
    <col min="11521" max="11521" width="17.25" style="53" customWidth="1"/>
    <col min="11522" max="11522" width="10.375" style="53" customWidth="1"/>
    <col min="11523" max="11526" width="5.875" style="53" customWidth="1"/>
    <col min="11527" max="11527" width="7.375" style="53" customWidth="1"/>
    <col min="11528" max="11529" width="5.875" style="53" customWidth="1"/>
    <col min="11530" max="11530" width="6.375" style="53" customWidth="1"/>
    <col min="11531" max="11531" width="5.125" style="53" customWidth="1"/>
    <col min="11532" max="11532" width="7.375" style="53" customWidth="1"/>
    <col min="11533" max="11533" width="7" style="53" customWidth="1"/>
    <col min="11534" max="11534" width="21.625" style="53" customWidth="1"/>
    <col min="11535" max="11535" width="0" style="53" hidden="1" customWidth="1"/>
    <col min="11536" max="11536" width="9.625" style="53" customWidth="1"/>
    <col min="11537" max="11776" width="5.625" style="53"/>
    <col min="11777" max="11777" width="17.25" style="53" customWidth="1"/>
    <col min="11778" max="11778" width="10.375" style="53" customWidth="1"/>
    <col min="11779" max="11782" width="5.875" style="53" customWidth="1"/>
    <col min="11783" max="11783" width="7.375" style="53" customWidth="1"/>
    <col min="11784" max="11785" width="5.875" style="53" customWidth="1"/>
    <col min="11786" max="11786" width="6.375" style="53" customWidth="1"/>
    <col min="11787" max="11787" width="5.125" style="53" customWidth="1"/>
    <col min="11788" max="11788" width="7.375" style="53" customWidth="1"/>
    <col min="11789" max="11789" width="7" style="53" customWidth="1"/>
    <col min="11790" max="11790" width="21.625" style="53" customWidth="1"/>
    <col min="11791" max="11791" width="0" style="53" hidden="1" customWidth="1"/>
    <col min="11792" max="11792" width="9.625" style="53" customWidth="1"/>
    <col min="11793" max="12032" width="5.625" style="53"/>
    <col min="12033" max="12033" width="17.25" style="53" customWidth="1"/>
    <col min="12034" max="12034" width="10.375" style="53" customWidth="1"/>
    <col min="12035" max="12038" width="5.875" style="53" customWidth="1"/>
    <col min="12039" max="12039" width="7.375" style="53" customWidth="1"/>
    <col min="12040" max="12041" width="5.875" style="53" customWidth="1"/>
    <col min="12042" max="12042" width="6.375" style="53" customWidth="1"/>
    <col min="12043" max="12043" width="5.125" style="53" customWidth="1"/>
    <col min="12044" max="12044" width="7.375" style="53" customWidth="1"/>
    <col min="12045" max="12045" width="7" style="53" customWidth="1"/>
    <col min="12046" max="12046" width="21.625" style="53" customWidth="1"/>
    <col min="12047" max="12047" width="0" style="53" hidden="1" customWidth="1"/>
    <col min="12048" max="12048" width="9.625" style="53" customWidth="1"/>
    <col min="12049" max="12288" width="5.625" style="53"/>
    <col min="12289" max="12289" width="17.25" style="53" customWidth="1"/>
    <col min="12290" max="12290" width="10.375" style="53" customWidth="1"/>
    <col min="12291" max="12294" width="5.875" style="53" customWidth="1"/>
    <col min="12295" max="12295" width="7.375" style="53" customWidth="1"/>
    <col min="12296" max="12297" width="5.875" style="53" customWidth="1"/>
    <col min="12298" max="12298" width="6.375" style="53" customWidth="1"/>
    <col min="12299" max="12299" width="5.125" style="53" customWidth="1"/>
    <col min="12300" max="12300" width="7.375" style="53" customWidth="1"/>
    <col min="12301" max="12301" width="7" style="53" customWidth="1"/>
    <col min="12302" max="12302" width="21.625" style="53" customWidth="1"/>
    <col min="12303" max="12303" width="0" style="53" hidden="1" customWidth="1"/>
    <col min="12304" max="12304" width="9.625" style="53" customWidth="1"/>
    <col min="12305" max="12544" width="5.625" style="53"/>
    <col min="12545" max="12545" width="17.25" style="53" customWidth="1"/>
    <col min="12546" max="12546" width="10.375" style="53" customWidth="1"/>
    <col min="12547" max="12550" width="5.875" style="53" customWidth="1"/>
    <col min="12551" max="12551" width="7.375" style="53" customWidth="1"/>
    <col min="12552" max="12553" width="5.875" style="53" customWidth="1"/>
    <col min="12554" max="12554" width="6.375" style="53" customWidth="1"/>
    <col min="12555" max="12555" width="5.125" style="53" customWidth="1"/>
    <col min="12556" max="12556" width="7.375" style="53" customWidth="1"/>
    <col min="12557" max="12557" width="7" style="53" customWidth="1"/>
    <col min="12558" max="12558" width="21.625" style="53" customWidth="1"/>
    <col min="12559" max="12559" width="0" style="53" hidden="1" customWidth="1"/>
    <col min="12560" max="12560" width="9.625" style="53" customWidth="1"/>
    <col min="12561" max="12800" width="5.625" style="53"/>
    <col min="12801" max="12801" width="17.25" style="53" customWidth="1"/>
    <col min="12802" max="12802" width="10.375" style="53" customWidth="1"/>
    <col min="12803" max="12806" width="5.875" style="53" customWidth="1"/>
    <col min="12807" max="12807" width="7.375" style="53" customWidth="1"/>
    <col min="12808" max="12809" width="5.875" style="53" customWidth="1"/>
    <col min="12810" max="12810" width="6.375" style="53" customWidth="1"/>
    <col min="12811" max="12811" width="5.125" style="53" customWidth="1"/>
    <col min="12812" max="12812" width="7.375" style="53" customWidth="1"/>
    <col min="12813" max="12813" width="7" style="53" customWidth="1"/>
    <col min="12814" max="12814" width="21.625" style="53" customWidth="1"/>
    <col min="12815" max="12815" width="0" style="53" hidden="1" customWidth="1"/>
    <col min="12816" max="12816" width="9.625" style="53" customWidth="1"/>
    <col min="12817" max="13056" width="5.625" style="53"/>
    <col min="13057" max="13057" width="17.25" style="53" customWidth="1"/>
    <col min="13058" max="13058" width="10.375" style="53" customWidth="1"/>
    <col min="13059" max="13062" width="5.875" style="53" customWidth="1"/>
    <col min="13063" max="13063" width="7.375" style="53" customWidth="1"/>
    <col min="13064" max="13065" width="5.875" style="53" customWidth="1"/>
    <col min="13066" max="13066" width="6.375" style="53" customWidth="1"/>
    <col min="13067" max="13067" width="5.125" style="53" customWidth="1"/>
    <col min="13068" max="13068" width="7.375" style="53" customWidth="1"/>
    <col min="13069" max="13069" width="7" style="53" customWidth="1"/>
    <col min="13070" max="13070" width="21.625" style="53" customWidth="1"/>
    <col min="13071" max="13071" width="0" style="53" hidden="1" customWidth="1"/>
    <col min="13072" max="13072" width="9.625" style="53" customWidth="1"/>
    <col min="13073" max="13312" width="5.625" style="53"/>
    <col min="13313" max="13313" width="17.25" style="53" customWidth="1"/>
    <col min="13314" max="13314" width="10.375" style="53" customWidth="1"/>
    <col min="13315" max="13318" width="5.875" style="53" customWidth="1"/>
    <col min="13319" max="13319" width="7.375" style="53" customWidth="1"/>
    <col min="13320" max="13321" width="5.875" style="53" customWidth="1"/>
    <col min="13322" max="13322" width="6.375" style="53" customWidth="1"/>
    <col min="13323" max="13323" width="5.125" style="53" customWidth="1"/>
    <col min="13324" max="13324" width="7.375" style="53" customWidth="1"/>
    <col min="13325" max="13325" width="7" style="53" customWidth="1"/>
    <col min="13326" max="13326" width="21.625" style="53" customWidth="1"/>
    <col min="13327" max="13327" width="0" style="53" hidden="1" customWidth="1"/>
    <col min="13328" max="13328" width="9.625" style="53" customWidth="1"/>
    <col min="13329" max="13568" width="5.625" style="53"/>
    <col min="13569" max="13569" width="17.25" style="53" customWidth="1"/>
    <col min="13570" max="13570" width="10.375" style="53" customWidth="1"/>
    <col min="13571" max="13574" width="5.875" style="53" customWidth="1"/>
    <col min="13575" max="13575" width="7.375" style="53" customWidth="1"/>
    <col min="13576" max="13577" width="5.875" style="53" customWidth="1"/>
    <col min="13578" max="13578" width="6.375" style="53" customWidth="1"/>
    <col min="13579" max="13579" width="5.125" style="53" customWidth="1"/>
    <col min="13580" max="13580" width="7.375" style="53" customWidth="1"/>
    <col min="13581" max="13581" width="7" style="53" customWidth="1"/>
    <col min="13582" max="13582" width="21.625" style="53" customWidth="1"/>
    <col min="13583" max="13583" width="0" style="53" hidden="1" customWidth="1"/>
    <col min="13584" max="13584" width="9.625" style="53" customWidth="1"/>
    <col min="13585" max="13824" width="5.625" style="53"/>
    <col min="13825" max="13825" width="17.25" style="53" customWidth="1"/>
    <col min="13826" max="13826" width="10.375" style="53" customWidth="1"/>
    <col min="13827" max="13830" width="5.875" style="53" customWidth="1"/>
    <col min="13831" max="13831" width="7.375" style="53" customWidth="1"/>
    <col min="13832" max="13833" width="5.875" style="53" customWidth="1"/>
    <col min="13834" max="13834" width="6.375" style="53" customWidth="1"/>
    <col min="13835" max="13835" width="5.125" style="53" customWidth="1"/>
    <col min="13836" max="13836" width="7.375" style="53" customWidth="1"/>
    <col min="13837" max="13837" width="7" style="53" customWidth="1"/>
    <col min="13838" max="13838" width="21.625" style="53" customWidth="1"/>
    <col min="13839" max="13839" width="0" style="53" hidden="1" customWidth="1"/>
    <col min="13840" max="13840" width="9.625" style="53" customWidth="1"/>
    <col min="13841" max="14080" width="5.625" style="53"/>
    <col min="14081" max="14081" width="17.25" style="53" customWidth="1"/>
    <col min="14082" max="14082" width="10.375" style="53" customWidth="1"/>
    <col min="14083" max="14086" width="5.875" style="53" customWidth="1"/>
    <col min="14087" max="14087" width="7.375" style="53" customWidth="1"/>
    <col min="14088" max="14089" width="5.875" style="53" customWidth="1"/>
    <col min="14090" max="14090" width="6.375" style="53" customWidth="1"/>
    <col min="14091" max="14091" width="5.125" style="53" customWidth="1"/>
    <col min="14092" max="14092" width="7.375" style="53" customWidth="1"/>
    <col min="14093" max="14093" width="7" style="53" customWidth="1"/>
    <col min="14094" max="14094" width="21.625" style="53" customWidth="1"/>
    <col min="14095" max="14095" width="0" style="53" hidden="1" customWidth="1"/>
    <col min="14096" max="14096" width="9.625" style="53" customWidth="1"/>
    <col min="14097" max="14336" width="5.625" style="53"/>
    <col min="14337" max="14337" width="17.25" style="53" customWidth="1"/>
    <col min="14338" max="14338" width="10.375" style="53" customWidth="1"/>
    <col min="14339" max="14342" width="5.875" style="53" customWidth="1"/>
    <col min="14343" max="14343" width="7.375" style="53" customWidth="1"/>
    <col min="14344" max="14345" width="5.875" style="53" customWidth="1"/>
    <col min="14346" max="14346" width="6.375" style="53" customWidth="1"/>
    <col min="14347" max="14347" width="5.125" style="53" customWidth="1"/>
    <col min="14348" max="14348" width="7.375" style="53" customWidth="1"/>
    <col min="14349" max="14349" width="7" style="53" customWidth="1"/>
    <col min="14350" max="14350" width="21.625" style="53" customWidth="1"/>
    <col min="14351" max="14351" width="0" style="53" hidden="1" customWidth="1"/>
    <col min="14352" max="14352" width="9.625" style="53" customWidth="1"/>
    <col min="14353" max="14592" width="5.625" style="53"/>
    <col min="14593" max="14593" width="17.25" style="53" customWidth="1"/>
    <col min="14594" max="14594" width="10.375" style="53" customWidth="1"/>
    <col min="14595" max="14598" width="5.875" style="53" customWidth="1"/>
    <col min="14599" max="14599" width="7.375" style="53" customWidth="1"/>
    <col min="14600" max="14601" width="5.875" style="53" customWidth="1"/>
    <col min="14602" max="14602" width="6.375" style="53" customWidth="1"/>
    <col min="14603" max="14603" width="5.125" style="53" customWidth="1"/>
    <col min="14604" max="14604" width="7.375" style="53" customWidth="1"/>
    <col min="14605" max="14605" width="7" style="53" customWidth="1"/>
    <col min="14606" max="14606" width="21.625" style="53" customWidth="1"/>
    <col min="14607" max="14607" width="0" style="53" hidden="1" customWidth="1"/>
    <col min="14608" max="14608" width="9.625" style="53" customWidth="1"/>
    <col min="14609" max="14848" width="5.625" style="53"/>
    <col min="14849" max="14849" width="17.25" style="53" customWidth="1"/>
    <col min="14850" max="14850" width="10.375" style="53" customWidth="1"/>
    <col min="14851" max="14854" width="5.875" style="53" customWidth="1"/>
    <col min="14855" max="14855" width="7.375" style="53" customWidth="1"/>
    <col min="14856" max="14857" width="5.875" style="53" customWidth="1"/>
    <col min="14858" max="14858" width="6.375" style="53" customWidth="1"/>
    <col min="14859" max="14859" width="5.125" style="53" customWidth="1"/>
    <col min="14860" max="14860" width="7.375" style="53" customWidth="1"/>
    <col min="14861" max="14861" width="7" style="53" customWidth="1"/>
    <col min="14862" max="14862" width="21.625" style="53" customWidth="1"/>
    <col min="14863" max="14863" width="0" style="53" hidden="1" customWidth="1"/>
    <col min="14864" max="14864" width="9.625" style="53" customWidth="1"/>
    <col min="14865" max="15104" width="5.625" style="53"/>
    <col min="15105" max="15105" width="17.25" style="53" customWidth="1"/>
    <col min="15106" max="15106" width="10.375" style="53" customWidth="1"/>
    <col min="15107" max="15110" width="5.875" style="53" customWidth="1"/>
    <col min="15111" max="15111" width="7.375" style="53" customWidth="1"/>
    <col min="15112" max="15113" width="5.875" style="53" customWidth="1"/>
    <col min="15114" max="15114" width="6.375" style="53" customWidth="1"/>
    <col min="15115" max="15115" width="5.125" style="53" customWidth="1"/>
    <col min="15116" max="15116" width="7.375" style="53" customWidth="1"/>
    <col min="15117" max="15117" width="7" style="53" customWidth="1"/>
    <col min="15118" max="15118" width="21.625" style="53" customWidth="1"/>
    <col min="15119" max="15119" width="0" style="53" hidden="1" customWidth="1"/>
    <col min="15120" max="15120" width="9.625" style="53" customWidth="1"/>
    <col min="15121" max="15360" width="5.625" style="53"/>
    <col min="15361" max="15361" width="17.25" style="53" customWidth="1"/>
    <col min="15362" max="15362" width="10.375" style="53" customWidth="1"/>
    <col min="15363" max="15366" width="5.875" style="53" customWidth="1"/>
    <col min="15367" max="15367" width="7.375" style="53" customWidth="1"/>
    <col min="15368" max="15369" width="5.875" style="53" customWidth="1"/>
    <col min="15370" max="15370" width="6.375" style="53" customWidth="1"/>
    <col min="15371" max="15371" width="5.125" style="53" customWidth="1"/>
    <col min="15372" max="15372" width="7.375" style="53" customWidth="1"/>
    <col min="15373" max="15373" width="7" style="53" customWidth="1"/>
    <col min="15374" max="15374" width="21.625" style="53" customWidth="1"/>
    <col min="15375" max="15375" width="0" style="53" hidden="1" customWidth="1"/>
    <col min="15376" max="15376" width="9.625" style="53" customWidth="1"/>
    <col min="15377" max="15616" width="5.625" style="53"/>
    <col min="15617" max="15617" width="17.25" style="53" customWidth="1"/>
    <col min="15618" max="15618" width="10.375" style="53" customWidth="1"/>
    <col min="15619" max="15622" width="5.875" style="53" customWidth="1"/>
    <col min="15623" max="15623" width="7.375" style="53" customWidth="1"/>
    <col min="15624" max="15625" width="5.875" style="53" customWidth="1"/>
    <col min="15626" max="15626" width="6.375" style="53" customWidth="1"/>
    <col min="15627" max="15627" width="5.125" style="53" customWidth="1"/>
    <col min="15628" max="15628" width="7.375" style="53" customWidth="1"/>
    <col min="15629" max="15629" width="7" style="53" customWidth="1"/>
    <col min="15630" max="15630" width="21.625" style="53" customWidth="1"/>
    <col min="15631" max="15631" width="0" style="53" hidden="1" customWidth="1"/>
    <col min="15632" max="15632" width="9.625" style="53" customWidth="1"/>
    <col min="15633" max="15872" width="5.625" style="53"/>
    <col min="15873" max="15873" width="17.25" style="53" customWidth="1"/>
    <col min="15874" max="15874" width="10.375" style="53" customWidth="1"/>
    <col min="15875" max="15878" width="5.875" style="53" customWidth="1"/>
    <col min="15879" max="15879" width="7.375" style="53" customWidth="1"/>
    <col min="15880" max="15881" width="5.875" style="53" customWidth="1"/>
    <col min="15882" max="15882" width="6.375" style="53" customWidth="1"/>
    <col min="15883" max="15883" width="5.125" style="53" customWidth="1"/>
    <col min="15884" max="15884" width="7.375" style="53" customWidth="1"/>
    <col min="15885" max="15885" width="7" style="53" customWidth="1"/>
    <col min="15886" max="15886" width="21.625" style="53" customWidth="1"/>
    <col min="15887" max="15887" width="0" style="53" hidden="1" customWidth="1"/>
    <col min="15888" max="15888" width="9.625" style="53" customWidth="1"/>
    <col min="15889" max="16128" width="5.625" style="53"/>
    <col min="16129" max="16129" width="17.25" style="53" customWidth="1"/>
    <col min="16130" max="16130" width="10.375" style="53" customWidth="1"/>
    <col min="16131" max="16134" width="5.875" style="53" customWidth="1"/>
    <col min="16135" max="16135" width="7.375" style="53" customWidth="1"/>
    <col min="16136" max="16137" width="5.875" style="53" customWidth="1"/>
    <col min="16138" max="16138" width="6.375" style="53" customWidth="1"/>
    <col min="16139" max="16139" width="5.125" style="53" customWidth="1"/>
    <col min="16140" max="16140" width="7.375" style="53" customWidth="1"/>
    <col min="16141" max="16141" width="7" style="53" customWidth="1"/>
    <col min="16142" max="16142" width="21.625" style="53" customWidth="1"/>
    <col min="16143" max="16143" width="0" style="53" hidden="1" customWidth="1"/>
    <col min="16144" max="16144" width="9.625" style="53" customWidth="1"/>
    <col min="16145" max="16384" width="5.625" style="53"/>
  </cols>
  <sheetData>
    <row r="1" spans="1:15" s="1" customFormat="1" ht="40.9" customHeight="1" x14ac:dyDescent="0.15">
      <c r="A1" s="201" t="s">
        <v>0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</row>
    <row r="2" spans="1:15" s="1" customFormat="1" ht="15.6" customHeight="1" thickBot="1" x14ac:dyDescent="0.2">
      <c r="A2" s="202" t="s">
        <v>1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</row>
    <row r="3" spans="1:15" s="1" customFormat="1" ht="28.9" customHeight="1" x14ac:dyDescent="0.15">
      <c r="A3" s="203" t="s">
        <v>2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</row>
    <row r="4" spans="1:15" s="1" customFormat="1" ht="18.600000000000001" customHeight="1" thickBot="1" x14ac:dyDescent="0.2">
      <c r="D4" s="2"/>
      <c r="E4" s="2"/>
      <c r="F4" s="2"/>
      <c r="G4" s="2"/>
      <c r="H4" s="2"/>
      <c r="I4" s="3"/>
      <c r="J4" s="4"/>
      <c r="K4" s="4"/>
      <c r="L4" s="4"/>
      <c r="M4" s="5" t="s">
        <v>3</v>
      </c>
      <c r="N4" s="6">
        <v>44323</v>
      </c>
    </row>
    <row r="5" spans="1:15" s="1" customFormat="1" ht="18.600000000000001" customHeight="1" x14ac:dyDescent="0.15">
      <c r="A5" s="7" t="s">
        <v>157</v>
      </c>
      <c r="B5" s="7"/>
      <c r="C5" s="8"/>
      <c r="D5" s="9"/>
      <c r="E5" s="9"/>
      <c r="F5" s="9"/>
      <c r="G5" s="9"/>
      <c r="H5" s="9"/>
      <c r="I5" s="3"/>
      <c r="J5" s="10"/>
      <c r="K5" s="10"/>
      <c r="L5" s="10"/>
      <c r="M5" s="10"/>
      <c r="N5" s="10"/>
    </row>
    <row r="6" spans="1:15" s="1" customFormat="1" ht="18.600000000000001" customHeight="1" thickBot="1" x14ac:dyDescent="0.2">
      <c r="A6" s="11"/>
      <c r="B6" s="7"/>
      <c r="C6" s="8"/>
      <c r="D6" s="9"/>
      <c r="E6" s="9"/>
      <c r="F6" s="9"/>
      <c r="G6" s="9"/>
      <c r="H6" s="9"/>
      <c r="I6" s="3"/>
      <c r="J6" s="10"/>
      <c r="K6" s="10"/>
      <c r="L6" s="10"/>
      <c r="M6" s="10"/>
      <c r="N6" s="10"/>
    </row>
    <row r="7" spans="1:15" s="18" customFormat="1" ht="23.25" customHeight="1" thickBot="1" x14ac:dyDescent="0.2">
      <c r="A7" s="12" t="s">
        <v>4</v>
      </c>
      <c r="B7" s="13" t="s">
        <v>5</v>
      </c>
      <c r="C7" s="204" t="s">
        <v>6</v>
      </c>
      <c r="D7" s="205"/>
      <c r="E7" s="205" t="s">
        <v>7</v>
      </c>
      <c r="F7" s="205"/>
      <c r="G7" s="205" t="s">
        <v>8</v>
      </c>
      <c r="H7" s="205"/>
      <c r="I7" s="205"/>
      <c r="J7" s="205" t="s">
        <v>158</v>
      </c>
      <c r="K7" s="205"/>
      <c r="L7" s="14" t="s">
        <v>9</v>
      </c>
      <c r="M7" s="15" t="s">
        <v>10</v>
      </c>
      <c r="N7" s="16" t="s">
        <v>11</v>
      </c>
      <c r="O7" s="17">
        <v>7</v>
      </c>
    </row>
    <row r="8" spans="1:15" s="18" customFormat="1" ht="27.75" hidden="1" customHeight="1" x14ac:dyDescent="0.15">
      <c r="A8" s="19" t="s">
        <v>159</v>
      </c>
      <c r="B8" s="20"/>
      <c r="C8" s="82"/>
      <c r="D8" s="83"/>
      <c r="E8" s="84">
        <v>44109</v>
      </c>
      <c r="F8" s="83">
        <f t="shared" ref="F8:F28" si="0">E8</f>
        <v>44109</v>
      </c>
      <c r="G8" s="85">
        <v>44110</v>
      </c>
      <c r="H8" s="84">
        <v>44110</v>
      </c>
      <c r="I8" s="83">
        <f t="shared" ref="I8:I28" si="1">H8</f>
        <v>44110</v>
      </c>
      <c r="J8" s="98">
        <f>H8+L8</f>
        <v>44124</v>
      </c>
      <c r="K8" s="83">
        <f t="shared" ref="K8:K28" si="2">J8</f>
        <v>44124</v>
      </c>
      <c r="L8" s="86">
        <v>14</v>
      </c>
      <c r="M8" s="21" t="s">
        <v>156</v>
      </c>
      <c r="N8" s="22" t="s">
        <v>12</v>
      </c>
      <c r="O8" s="23" t="s">
        <v>13</v>
      </c>
    </row>
    <row r="9" spans="1:15" s="18" customFormat="1" ht="27.75" hidden="1" customHeight="1" x14ac:dyDescent="0.15">
      <c r="A9" s="24" t="s">
        <v>14</v>
      </c>
      <c r="B9" s="25"/>
      <c r="C9" s="87">
        <v>44106</v>
      </c>
      <c r="D9" s="34">
        <f>IF(ISBLANK(C9),"",(C9))</f>
        <v>44106</v>
      </c>
      <c r="E9" s="88">
        <v>44109</v>
      </c>
      <c r="F9" s="89">
        <f t="shared" si="0"/>
        <v>44109</v>
      </c>
      <c r="G9" s="90">
        <v>44110</v>
      </c>
      <c r="H9" s="88">
        <v>44110</v>
      </c>
      <c r="I9" s="91">
        <f t="shared" si="1"/>
        <v>44110</v>
      </c>
      <c r="J9" s="99">
        <f t="shared" ref="J9:J28" si="3">H9+L9</f>
        <v>44120</v>
      </c>
      <c r="K9" s="89">
        <f t="shared" si="2"/>
        <v>44120</v>
      </c>
      <c r="L9" s="92">
        <v>10</v>
      </c>
      <c r="M9" s="26" t="s">
        <v>155</v>
      </c>
      <c r="N9" s="27" t="s">
        <v>191</v>
      </c>
      <c r="O9" s="28" t="s">
        <v>13</v>
      </c>
    </row>
    <row r="10" spans="1:15" s="18" customFormat="1" ht="27.75" hidden="1" customHeight="1" thickBot="1" x14ac:dyDescent="0.2">
      <c r="A10" s="29" t="s">
        <v>15</v>
      </c>
      <c r="B10" s="30"/>
      <c r="C10" s="93">
        <v>44109</v>
      </c>
      <c r="D10" s="34">
        <f>IF(ISBLANK(C10),"",(C10))</f>
        <v>44109</v>
      </c>
      <c r="E10" s="94">
        <v>44110</v>
      </c>
      <c r="F10" s="95">
        <f t="shared" si="0"/>
        <v>44110</v>
      </c>
      <c r="G10" s="96">
        <v>44110</v>
      </c>
      <c r="H10" s="94">
        <v>44111</v>
      </c>
      <c r="I10" s="95">
        <f>H10</f>
        <v>44111</v>
      </c>
      <c r="J10" s="100">
        <f t="shared" si="3"/>
        <v>44124</v>
      </c>
      <c r="K10" s="95">
        <f>J10</f>
        <v>44124</v>
      </c>
      <c r="L10" s="97">
        <v>13</v>
      </c>
      <c r="M10" s="31" t="s">
        <v>16</v>
      </c>
      <c r="N10" s="32" t="s">
        <v>190</v>
      </c>
      <c r="O10" s="33" t="s">
        <v>13</v>
      </c>
    </row>
    <row r="11" spans="1:15" s="1" customFormat="1" ht="21.75" hidden="1" customHeight="1" x14ac:dyDescent="0.15">
      <c r="A11" s="35"/>
      <c r="B11" s="103"/>
      <c r="C11" s="101" t="str">
        <f t="shared" ref="C11:L11" si="4">IF((ISBLANK($C$8)),"----",(($C$8)+($O$7*O11)))</f>
        <v>----</v>
      </c>
      <c r="D11" s="102" t="str">
        <f t="shared" si="4"/>
        <v>----</v>
      </c>
      <c r="E11" s="104" t="str">
        <f t="shared" si="4"/>
        <v>----</v>
      </c>
      <c r="F11" s="102" t="str">
        <f t="shared" si="4"/>
        <v>----</v>
      </c>
      <c r="G11" s="104" t="str">
        <f t="shared" si="4"/>
        <v>----</v>
      </c>
      <c r="H11" s="101" t="str">
        <f t="shared" si="4"/>
        <v>----</v>
      </c>
      <c r="I11" s="102" t="str">
        <f t="shared" si="4"/>
        <v>----</v>
      </c>
      <c r="J11" s="104" t="str">
        <f t="shared" si="4"/>
        <v>----</v>
      </c>
      <c r="K11" s="102" t="str">
        <f t="shared" si="4"/>
        <v>----</v>
      </c>
      <c r="L11" s="105" t="str">
        <f t="shared" si="4"/>
        <v>----</v>
      </c>
      <c r="M11" s="36" t="str">
        <f>$M$8</f>
        <v>EVERGREEN</v>
      </c>
      <c r="N11" s="106" t="s">
        <v>161</v>
      </c>
      <c r="O11" s="37">
        <v>0</v>
      </c>
    </row>
    <row r="12" spans="1:15" s="1" customFormat="1" ht="21.75" hidden="1" customHeight="1" x14ac:dyDescent="0.15">
      <c r="A12" s="107" t="s">
        <v>163</v>
      </c>
      <c r="B12" s="108" t="s">
        <v>164</v>
      </c>
      <c r="C12" s="109">
        <f>IF((ISBLANK($C$9)),"----",(($C$9)+($O$7*O12)))</f>
        <v>44106</v>
      </c>
      <c r="D12" s="110">
        <f t="shared" ref="D12:D28" si="5">C12</f>
        <v>44106</v>
      </c>
      <c r="E12" s="111">
        <f>$E$9+($O$7*O12)</f>
        <v>44109</v>
      </c>
      <c r="F12" s="112">
        <f t="shared" si="0"/>
        <v>44109</v>
      </c>
      <c r="G12" s="113">
        <f>$G$9+($O$7*O12)</f>
        <v>44110</v>
      </c>
      <c r="H12" s="111">
        <f>$H$9+($O$7*O12)</f>
        <v>44110</v>
      </c>
      <c r="I12" s="110">
        <f t="shared" si="1"/>
        <v>44110</v>
      </c>
      <c r="J12" s="114">
        <f t="shared" si="3"/>
        <v>44120</v>
      </c>
      <c r="K12" s="110">
        <f t="shared" si="2"/>
        <v>44120</v>
      </c>
      <c r="L12" s="115">
        <f>$L$9</f>
        <v>10</v>
      </c>
      <c r="M12" s="116" t="str">
        <f>$M$9</f>
        <v>ONE</v>
      </c>
      <c r="N12" s="117" t="str">
        <f>$N$9</f>
        <v>-</v>
      </c>
      <c r="O12" s="38">
        <v>0</v>
      </c>
    </row>
    <row r="13" spans="1:15" s="1" customFormat="1" ht="21.75" hidden="1" customHeight="1" thickBot="1" x14ac:dyDescent="0.2">
      <c r="A13" s="54" t="s">
        <v>162</v>
      </c>
      <c r="B13" s="162" t="s">
        <v>164</v>
      </c>
      <c r="C13" s="163">
        <f>IF((ISBLANK($C$10)),"----",(($C$10)+($O$7*O13)))</f>
        <v>44109</v>
      </c>
      <c r="D13" s="57">
        <f t="shared" si="5"/>
        <v>44109</v>
      </c>
      <c r="E13" s="56">
        <f>$E$10+($O$7*O13)</f>
        <v>44110</v>
      </c>
      <c r="F13" s="164">
        <f t="shared" si="0"/>
        <v>44110</v>
      </c>
      <c r="G13" s="165">
        <f>$G$10+($O$7*O13)</f>
        <v>44110</v>
      </c>
      <c r="H13" s="56">
        <f>$H$10+($O$7*O13)</f>
        <v>44111</v>
      </c>
      <c r="I13" s="57">
        <f t="shared" si="1"/>
        <v>44111</v>
      </c>
      <c r="J13" s="166">
        <f t="shared" si="3"/>
        <v>44124</v>
      </c>
      <c r="K13" s="57">
        <f t="shared" si="2"/>
        <v>44124</v>
      </c>
      <c r="L13" s="167">
        <f>$L$10</f>
        <v>13</v>
      </c>
      <c r="M13" s="168" t="str">
        <f>$M$10</f>
        <v>OOCL/COSCO</v>
      </c>
      <c r="N13" s="169" t="str">
        <f>$N$10</f>
        <v>LCL 危険品サービス</v>
      </c>
      <c r="O13" s="41">
        <v>0</v>
      </c>
    </row>
    <row r="14" spans="1:15" s="1" customFormat="1" ht="21.75" hidden="1" customHeight="1" x14ac:dyDescent="0.15">
      <c r="A14" s="124" t="s">
        <v>170</v>
      </c>
      <c r="B14" s="125" t="s">
        <v>171</v>
      </c>
      <c r="C14" s="126" t="str">
        <f>IF((ISBLANK($C$8)),"----",(($C$8)+($O$7*O14)))</f>
        <v>----</v>
      </c>
      <c r="D14" s="127" t="str">
        <f t="shared" si="5"/>
        <v>----</v>
      </c>
      <c r="E14" s="128">
        <f>$E$8+($O$7*O14)</f>
        <v>44116</v>
      </c>
      <c r="F14" s="129">
        <f t="shared" si="0"/>
        <v>44116</v>
      </c>
      <c r="G14" s="130">
        <f>$G$8+($O$7*O14)</f>
        <v>44117</v>
      </c>
      <c r="H14" s="128">
        <f>$H$8+($O$7*O14)</f>
        <v>44117</v>
      </c>
      <c r="I14" s="127">
        <f t="shared" si="1"/>
        <v>44117</v>
      </c>
      <c r="J14" s="131">
        <f t="shared" si="3"/>
        <v>44131</v>
      </c>
      <c r="K14" s="127">
        <f t="shared" si="2"/>
        <v>44131</v>
      </c>
      <c r="L14" s="132">
        <f>$L$8</f>
        <v>14</v>
      </c>
      <c r="M14" s="133" t="str">
        <f>$M$8</f>
        <v>EVERGREEN</v>
      </c>
      <c r="N14" s="134" t="str">
        <f>$N$8</f>
        <v>-</v>
      </c>
      <c r="O14" s="37">
        <v>1</v>
      </c>
    </row>
    <row r="15" spans="1:15" s="1" customFormat="1" ht="21.75" hidden="1" customHeight="1" x14ac:dyDescent="0.15">
      <c r="A15" s="170" t="s">
        <v>169</v>
      </c>
      <c r="B15" s="171" t="s">
        <v>172</v>
      </c>
      <c r="C15" s="39">
        <f>IF((ISBLANK($C$9)),"----",(($C$9)+($O$7*O15)))</f>
        <v>44113</v>
      </c>
      <c r="D15" s="40">
        <f t="shared" si="5"/>
        <v>44113</v>
      </c>
      <c r="E15" s="56">
        <f>$E$9+($O$7*O15)</f>
        <v>44116</v>
      </c>
      <c r="F15" s="164">
        <f t="shared" si="0"/>
        <v>44116</v>
      </c>
      <c r="G15" s="165">
        <f>$G$9+($O$7*O15)</f>
        <v>44117</v>
      </c>
      <c r="H15" s="56">
        <f>$H$9+($O$7*O15)</f>
        <v>44117</v>
      </c>
      <c r="I15" s="57">
        <f t="shared" si="1"/>
        <v>44117</v>
      </c>
      <c r="J15" s="166">
        <f t="shared" si="3"/>
        <v>44127</v>
      </c>
      <c r="K15" s="57">
        <f t="shared" si="2"/>
        <v>44127</v>
      </c>
      <c r="L15" s="167">
        <f>$L$9</f>
        <v>10</v>
      </c>
      <c r="M15" s="49" t="str">
        <f>$M$9</f>
        <v>ONE</v>
      </c>
      <c r="N15" s="169" t="str">
        <f>$N$9</f>
        <v>-</v>
      </c>
      <c r="O15" s="38">
        <v>1</v>
      </c>
    </row>
    <row r="16" spans="1:15" s="1" customFormat="1" ht="21.75" hidden="1" customHeight="1" thickBot="1" x14ac:dyDescent="0.2">
      <c r="A16" s="137" t="s">
        <v>173</v>
      </c>
      <c r="B16" s="138" t="s">
        <v>174</v>
      </c>
      <c r="C16" s="109">
        <f>IF((ISBLANK($C$10)),"----",(($C$10)+($O$7*O16)))</f>
        <v>44116</v>
      </c>
      <c r="D16" s="110">
        <f t="shared" si="5"/>
        <v>44116</v>
      </c>
      <c r="E16" s="111">
        <f>$E$10+($O$7*O16)</f>
        <v>44117</v>
      </c>
      <c r="F16" s="112">
        <f t="shared" si="0"/>
        <v>44117</v>
      </c>
      <c r="G16" s="113">
        <f>$G$10+($O$7*O16)</f>
        <v>44117</v>
      </c>
      <c r="H16" s="111">
        <f>$H$10+($O$7*O16)</f>
        <v>44118</v>
      </c>
      <c r="I16" s="110">
        <f t="shared" si="1"/>
        <v>44118</v>
      </c>
      <c r="J16" s="114">
        <f t="shared" si="3"/>
        <v>44131</v>
      </c>
      <c r="K16" s="110">
        <f t="shared" si="2"/>
        <v>44131</v>
      </c>
      <c r="L16" s="115">
        <f>$L$10</f>
        <v>13</v>
      </c>
      <c r="M16" s="116" t="str">
        <f>$M$10</f>
        <v>OOCL/COSCO</v>
      </c>
      <c r="N16" s="139" t="str">
        <f>$N$10</f>
        <v>LCL 危険品サービス</v>
      </c>
      <c r="O16" s="38">
        <v>1</v>
      </c>
    </row>
    <row r="17" spans="1:15" s="1" customFormat="1" ht="21.75" hidden="1" customHeight="1" x14ac:dyDescent="0.15">
      <c r="A17" s="140" t="s">
        <v>165</v>
      </c>
      <c r="B17" s="141" t="s">
        <v>166</v>
      </c>
      <c r="C17" s="126" t="str">
        <f>IF((ISBLANK($C$8)),"----",(($C$8)+($O$7*O17)))</f>
        <v>----</v>
      </c>
      <c r="D17" s="127" t="str">
        <f t="shared" si="5"/>
        <v>----</v>
      </c>
      <c r="E17" s="128">
        <f>$E$8+($O$7*O17)</f>
        <v>44123</v>
      </c>
      <c r="F17" s="129">
        <f t="shared" si="0"/>
        <v>44123</v>
      </c>
      <c r="G17" s="130">
        <f>$G$8+($O$7*O17)</f>
        <v>44124</v>
      </c>
      <c r="H17" s="128">
        <f>$H$8+($O$7*O17)</f>
        <v>44124</v>
      </c>
      <c r="I17" s="127">
        <f t="shared" si="1"/>
        <v>44124</v>
      </c>
      <c r="J17" s="131">
        <f t="shared" si="3"/>
        <v>44138</v>
      </c>
      <c r="K17" s="127">
        <f t="shared" si="2"/>
        <v>44138</v>
      </c>
      <c r="L17" s="132">
        <f>$L$8</f>
        <v>14</v>
      </c>
      <c r="M17" s="133" t="str">
        <f>$M$8</f>
        <v>EVERGREEN</v>
      </c>
      <c r="N17" s="134" t="str">
        <f>$N$8</f>
        <v>-</v>
      </c>
      <c r="O17" s="37">
        <v>2</v>
      </c>
    </row>
    <row r="18" spans="1:15" s="1" customFormat="1" ht="21.75" hidden="1" customHeight="1" x14ac:dyDescent="0.15">
      <c r="A18" s="172" t="s">
        <v>167</v>
      </c>
      <c r="B18" s="173" t="s">
        <v>168</v>
      </c>
      <c r="C18" s="39">
        <f>IF((ISBLANK($C$9)),"----",(($C$9)+($O$7*O18)))</f>
        <v>44120</v>
      </c>
      <c r="D18" s="40">
        <f t="shared" si="5"/>
        <v>44120</v>
      </c>
      <c r="E18" s="44">
        <f>$E$9+($O$7*O18)</f>
        <v>44123</v>
      </c>
      <c r="F18" s="45">
        <f t="shared" si="0"/>
        <v>44123</v>
      </c>
      <c r="G18" s="46">
        <f>$G$9+($O$7*O18)</f>
        <v>44124</v>
      </c>
      <c r="H18" s="44">
        <f>$H$9+($O$7*O18)</f>
        <v>44124</v>
      </c>
      <c r="I18" s="40">
        <f t="shared" si="1"/>
        <v>44124</v>
      </c>
      <c r="J18" s="47">
        <f t="shared" si="3"/>
        <v>44134</v>
      </c>
      <c r="K18" s="40">
        <f t="shared" si="2"/>
        <v>44134</v>
      </c>
      <c r="L18" s="167">
        <f>$L$9</f>
        <v>10</v>
      </c>
      <c r="M18" s="49" t="str">
        <f>$M$9</f>
        <v>ONE</v>
      </c>
      <c r="N18" s="174" t="str">
        <f>$N$9</f>
        <v>-</v>
      </c>
      <c r="O18" s="41">
        <v>2</v>
      </c>
    </row>
    <row r="19" spans="1:15" s="1" customFormat="1" ht="21.75" hidden="1" customHeight="1" thickBot="1" x14ac:dyDescent="0.2">
      <c r="A19" s="107" t="s">
        <v>175</v>
      </c>
      <c r="B19" s="108" t="s">
        <v>176</v>
      </c>
      <c r="C19" s="109">
        <f>IF((ISBLANK($C$10)),"----",(($C$10)+($O$7*O19)))</f>
        <v>44123</v>
      </c>
      <c r="D19" s="110">
        <f t="shared" si="5"/>
        <v>44123</v>
      </c>
      <c r="E19" s="111">
        <f>$E$10+($O$7*O19)</f>
        <v>44124</v>
      </c>
      <c r="F19" s="112">
        <f t="shared" si="0"/>
        <v>44124</v>
      </c>
      <c r="G19" s="113">
        <f>$G$10+($O$7*O19)</f>
        <v>44124</v>
      </c>
      <c r="H19" s="111">
        <f>$H$10+($O$7*O19)</f>
        <v>44125</v>
      </c>
      <c r="I19" s="110">
        <f t="shared" si="1"/>
        <v>44125</v>
      </c>
      <c r="J19" s="114">
        <f t="shared" si="3"/>
        <v>44138</v>
      </c>
      <c r="K19" s="110">
        <f t="shared" si="2"/>
        <v>44138</v>
      </c>
      <c r="L19" s="115">
        <f>$L$10</f>
        <v>13</v>
      </c>
      <c r="M19" s="116" t="str">
        <f>$M$10</f>
        <v>OOCL/COSCO</v>
      </c>
      <c r="N19" s="139" t="str">
        <f>$N$10</f>
        <v>LCL 危険品サービス</v>
      </c>
      <c r="O19" s="38">
        <v>2</v>
      </c>
    </row>
    <row r="20" spans="1:15" s="1" customFormat="1" ht="21.75" hidden="1" customHeight="1" x14ac:dyDescent="0.15">
      <c r="A20" s="124" t="s">
        <v>177</v>
      </c>
      <c r="B20" s="143" t="s">
        <v>178</v>
      </c>
      <c r="C20" s="126" t="str">
        <f>IF((ISBLANK($C$8)),"----",(($C$8)+($O$7*O20)))</f>
        <v>----</v>
      </c>
      <c r="D20" s="127" t="str">
        <f t="shared" si="5"/>
        <v>----</v>
      </c>
      <c r="E20" s="128">
        <f>$E$8+($O$7*O20)</f>
        <v>44130</v>
      </c>
      <c r="F20" s="129">
        <f t="shared" si="0"/>
        <v>44130</v>
      </c>
      <c r="G20" s="130">
        <f>$G$8+($O$7*O20)</f>
        <v>44131</v>
      </c>
      <c r="H20" s="128">
        <f>$H$8+($O$7*O20)</f>
        <v>44131</v>
      </c>
      <c r="I20" s="127">
        <f t="shared" si="1"/>
        <v>44131</v>
      </c>
      <c r="J20" s="131">
        <f t="shared" si="3"/>
        <v>44145</v>
      </c>
      <c r="K20" s="127">
        <f t="shared" si="2"/>
        <v>44145</v>
      </c>
      <c r="L20" s="132">
        <f>$L$8</f>
        <v>14</v>
      </c>
      <c r="M20" s="133" t="str">
        <f>$M$8</f>
        <v>EVERGREEN</v>
      </c>
      <c r="N20" s="134" t="str">
        <f>$N$8</f>
        <v>-</v>
      </c>
      <c r="O20" s="51">
        <v>3</v>
      </c>
    </row>
    <row r="21" spans="1:15" s="1" customFormat="1" ht="21.75" hidden="1" customHeight="1" x14ac:dyDescent="0.15">
      <c r="A21" s="42" t="s">
        <v>181</v>
      </c>
      <c r="B21" s="43" t="s">
        <v>182</v>
      </c>
      <c r="C21" s="39">
        <f>IF((ISBLANK($C$9)),"----",(($C$9)+($O$7*O21)))</f>
        <v>44127</v>
      </c>
      <c r="D21" s="40">
        <f t="shared" si="5"/>
        <v>44127</v>
      </c>
      <c r="E21" s="44">
        <f>$E$9+($O$7*O21)</f>
        <v>44130</v>
      </c>
      <c r="F21" s="45">
        <f t="shared" si="0"/>
        <v>44130</v>
      </c>
      <c r="G21" s="46">
        <f>$G$9+($O$7*O21)</f>
        <v>44131</v>
      </c>
      <c r="H21" s="44">
        <f>$H$9+($O$7*O21)</f>
        <v>44131</v>
      </c>
      <c r="I21" s="40">
        <f t="shared" si="1"/>
        <v>44131</v>
      </c>
      <c r="J21" s="47">
        <f t="shared" si="3"/>
        <v>44141</v>
      </c>
      <c r="K21" s="40">
        <f t="shared" si="2"/>
        <v>44141</v>
      </c>
      <c r="L21" s="48">
        <f>$L$9</f>
        <v>10</v>
      </c>
      <c r="M21" s="49" t="str">
        <f>$M$9</f>
        <v>ONE</v>
      </c>
      <c r="N21" s="50" t="str">
        <f>$N$9</f>
        <v>-</v>
      </c>
      <c r="O21" s="38">
        <v>3</v>
      </c>
    </row>
    <row r="22" spans="1:15" s="1" customFormat="1" ht="21.75" hidden="1" customHeight="1" thickBot="1" x14ac:dyDescent="0.2">
      <c r="A22" s="135" t="s">
        <v>179</v>
      </c>
      <c r="B22" s="136" t="s">
        <v>180</v>
      </c>
      <c r="C22" s="109">
        <f>IF((ISBLANK($C$10)),"----",(($C$10)+($O$7*O22)))</f>
        <v>44130</v>
      </c>
      <c r="D22" s="110">
        <f t="shared" si="5"/>
        <v>44130</v>
      </c>
      <c r="E22" s="119">
        <f>$E$10+($O$7*O22)</f>
        <v>44131</v>
      </c>
      <c r="F22" s="120">
        <f t="shared" si="0"/>
        <v>44131</v>
      </c>
      <c r="G22" s="121">
        <f>$G$10+($O$7*O22)</f>
        <v>44131</v>
      </c>
      <c r="H22" s="119">
        <f>$H$10+($O$7*O22)</f>
        <v>44132</v>
      </c>
      <c r="I22" s="118">
        <f t="shared" si="1"/>
        <v>44132</v>
      </c>
      <c r="J22" s="122">
        <f t="shared" si="3"/>
        <v>44145</v>
      </c>
      <c r="K22" s="118">
        <f t="shared" si="2"/>
        <v>44145</v>
      </c>
      <c r="L22" s="123">
        <f>$L$10</f>
        <v>13</v>
      </c>
      <c r="M22" s="116" t="str">
        <f>$M$10</f>
        <v>OOCL/COSCO</v>
      </c>
      <c r="N22" s="117" t="str">
        <f>$N$10</f>
        <v>LCL 危険品サービス</v>
      </c>
      <c r="O22" s="38">
        <v>3</v>
      </c>
    </row>
    <row r="23" spans="1:15" s="1" customFormat="1" ht="21.75" hidden="1" customHeight="1" x14ac:dyDescent="0.15">
      <c r="A23" s="140" t="s">
        <v>186</v>
      </c>
      <c r="B23" s="141" t="s">
        <v>187</v>
      </c>
      <c r="C23" s="126" t="str">
        <f>IF((ISBLANK($C$8)),"----",(($C$8)+($O$7*O23)))</f>
        <v>----</v>
      </c>
      <c r="D23" s="127" t="str">
        <f t="shared" si="5"/>
        <v>----</v>
      </c>
      <c r="E23" s="128">
        <f>$E$8+($O$7*O23)</f>
        <v>44137</v>
      </c>
      <c r="F23" s="129">
        <f t="shared" si="0"/>
        <v>44137</v>
      </c>
      <c r="G23" s="130">
        <f>$G$8+($O$7*O23)</f>
        <v>44138</v>
      </c>
      <c r="H23" s="128">
        <f>$H$8+($O$7*O23)</f>
        <v>44138</v>
      </c>
      <c r="I23" s="127">
        <f t="shared" si="1"/>
        <v>44138</v>
      </c>
      <c r="J23" s="131">
        <f t="shared" si="3"/>
        <v>44152</v>
      </c>
      <c r="K23" s="127">
        <f t="shared" si="2"/>
        <v>44152</v>
      </c>
      <c r="L23" s="132">
        <f>$L$8</f>
        <v>14</v>
      </c>
      <c r="M23" s="133" t="str">
        <f>$M$8</f>
        <v>EVERGREEN</v>
      </c>
      <c r="N23" s="134" t="str">
        <f>$N$8</f>
        <v>-</v>
      </c>
      <c r="O23" s="37">
        <v>4</v>
      </c>
    </row>
    <row r="24" spans="1:15" s="1" customFormat="1" ht="21.75" hidden="1" customHeight="1" x14ac:dyDescent="0.15">
      <c r="A24" s="172" t="s">
        <v>163</v>
      </c>
      <c r="B24" s="175" t="s">
        <v>183</v>
      </c>
      <c r="C24" s="39">
        <f>IF((ISBLANK($C$9)),"----",(($C$9)+($O$7*O24)))</f>
        <v>44134</v>
      </c>
      <c r="D24" s="40">
        <f t="shared" si="5"/>
        <v>44134</v>
      </c>
      <c r="E24" s="44">
        <f>$E$9+($O$7*O24)</f>
        <v>44137</v>
      </c>
      <c r="F24" s="45">
        <f t="shared" si="0"/>
        <v>44137</v>
      </c>
      <c r="G24" s="46">
        <f>$G$9+($O$7*O24)</f>
        <v>44138</v>
      </c>
      <c r="H24" s="44">
        <f>$H$9+($O$7*O24)</f>
        <v>44138</v>
      </c>
      <c r="I24" s="40">
        <f t="shared" si="1"/>
        <v>44138</v>
      </c>
      <c r="J24" s="47">
        <f t="shared" si="3"/>
        <v>44148</v>
      </c>
      <c r="K24" s="40">
        <f t="shared" si="2"/>
        <v>44148</v>
      </c>
      <c r="L24" s="48">
        <f>$L$9</f>
        <v>10</v>
      </c>
      <c r="M24" s="49" t="str">
        <f>$M$9</f>
        <v>ONE</v>
      </c>
      <c r="N24" s="174" t="str">
        <f>$N$9</f>
        <v>-</v>
      </c>
      <c r="O24" s="38">
        <v>4</v>
      </c>
    </row>
    <row r="25" spans="1:15" s="1" customFormat="1" ht="21.75" hidden="1" customHeight="1" thickBot="1" x14ac:dyDescent="0.2">
      <c r="A25" s="107" t="s">
        <v>162</v>
      </c>
      <c r="B25" s="142" t="s">
        <v>193</v>
      </c>
      <c r="C25" s="144" t="s">
        <v>160</v>
      </c>
      <c r="D25" s="145" t="s">
        <v>160</v>
      </c>
      <c r="E25" s="177">
        <v>44137</v>
      </c>
      <c r="F25" s="178">
        <f t="shared" si="0"/>
        <v>44137</v>
      </c>
      <c r="G25" s="121">
        <f>$G$10+($O$7*O25)</f>
        <v>44138</v>
      </c>
      <c r="H25" s="119">
        <f>$H$10+($O$7*O25)</f>
        <v>44139</v>
      </c>
      <c r="I25" s="110">
        <f t="shared" si="1"/>
        <v>44139</v>
      </c>
      <c r="J25" s="122">
        <f t="shared" si="3"/>
        <v>44152</v>
      </c>
      <c r="K25" s="110">
        <f t="shared" si="2"/>
        <v>44152</v>
      </c>
      <c r="L25" s="123">
        <f>$L$10</f>
        <v>13</v>
      </c>
      <c r="M25" s="116" t="str">
        <f>$M$10</f>
        <v>OOCL/COSCO</v>
      </c>
      <c r="N25" s="176" t="s">
        <v>192</v>
      </c>
      <c r="O25" s="41">
        <v>4</v>
      </c>
    </row>
    <row r="26" spans="1:15" ht="21.75" hidden="1" customHeight="1" x14ac:dyDescent="0.25">
      <c r="A26" s="146" t="s">
        <v>188</v>
      </c>
      <c r="B26" s="147" t="s">
        <v>189</v>
      </c>
      <c r="C26" s="148" t="str">
        <f>IF((ISBLANK($C$8)),"----",(($C$8)+($O$7*O26)))</f>
        <v>----</v>
      </c>
      <c r="D26" s="149" t="str">
        <f t="shared" si="5"/>
        <v>----</v>
      </c>
      <c r="E26" s="148">
        <f>$E$8+($O$7*O26)</f>
        <v>44144</v>
      </c>
      <c r="F26" s="149">
        <f t="shared" si="0"/>
        <v>44144</v>
      </c>
      <c r="G26" s="150">
        <f>$G$8+($O$7*O26)</f>
        <v>44145</v>
      </c>
      <c r="H26" s="148">
        <f>$H$8+($O$7*O26)</f>
        <v>44145</v>
      </c>
      <c r="I26" s="149">
        <f t="shared" si="1"/>
        <v>44145</v>
      </c>
      <c r="J26" s="148">
        <f t="shared" si="3"/>
        <v>44159</v>
      </c>
      <c r="K26" s="149">
        <f t="shared" si="2"/>
        <v>44159</v>
      </c>
      <c r="L26" s="151">
        <f>$L$8</f>
        <v>14</v>
      </c>
      <c r="M26" s="152" t="str">
        <f>$M$8</f>
        <v>EVERGREEN</v>
      </c>
      <c r="N26" s="153" t="str">
        <f>$N$8</f>
        <v>-</v>
      </c>
      <c r="O26" s="52">
        <v>5</v>
      </c>
    </row>
    <row r="27" spans="1:15" ht="21.75" hidden="1" customHeight="1" x14ac:dyDescent="0.25">
      <c r="A27" s="54" t="s">
        <v>169</v>
      </c>
      <c r="B27" s="55" t="s">
        <v>184</v>
      </c>
      <c r="C27" s="56">
        <f>IF((ISBLANK($C$9)),"----",(($C$9)+($O$7*O27)))</f>
        <v>44141</v>
      </c>
      <c r="D27" s="57">
        <f t="shared" si="5"/>
        <v>44141</v>
      </c>
      <c r="E27" s="56">
        <f>$E$9+($O$7*O27)</f>
        <v>44144</v>
      </c>
      <c r="F27" s="57">
        <f t="shared" si="0"/>
        <v>44144</v>
      </c>
      <c r="G27" s="58">
        <f>$G$9+($O$7*O27)</f>
        <v>44145</v>
      </c>
      <c r="H27" s="56">
        <f>$H$9+($O$7*O27)</f>
        <v>44145</v>
      </c>
      <c r="I27" s="57">
        <f t="shared" si="1"/>
        <v>44145</v>
      </c>
      <c r="J27" s="56">
        <f t="shared" si="3"/>
        <v>44155</v>
      </c>
      <c r="K27" s="57">
        <f t="shared" si="2"/>
        <v>44155</v>
      </c>
      <c r="L27" s="59">
        <f>$L$9</f>
        <v>10</v>
      </c>
      <c r="M27" s="60" t="str">
        <f>$M$9</f>
        <v>ONE</v>
      </c>
      <c r="N27" s="61" t="str">
        <f>$N$9</f>
        <v>-</v>
      </c>
      <c r="O27" s="62">
        <v>5</v>
      </c>
    </row>
    <row r="28" spans="1:15" ht="21.75" hidden="1" customHeight="1" thickBot="1" x14ac:dyDescent="0.3">
      <c r="A28" s="154" t="s">
        <v>173</v>
      </c>
      <c r="B28" s="155" t="s">
        <v>185</v>
      </c>
      <c r="C28" s="156">
        <f>IF((ISBLANK($C$10)),"----",(($C$10)+($O$7*O28)))</f>
        <v>44144</v>
      </c>
      <c r="D28" s="157">
        <f t="shared" si="5"/>
        <v>44144</v>
      </c>
      <c r="E28" s="156">
        <f>$E$10+($O$7*O28)</f>
        <v>44145</v>
      </c>
      <c r="F28" s="157">
        <f t="shared" si="0"/>
        <v>44145</v>
      </c>
      <c r="G28" s="158">
        <f>$G$10+($O$7*O28)</f>
        <v>44145</v>
      </c>
      <c r="H28" s="156">
        <f>$H$10+($O$7*O28)</f>
        <v>44146</v>
      </c>
      <c r="I28" s="157">
        <f t="shared" si="1"/>
        <v>44146</v>
      </c>
      <c r="J28" s="156">
        <f t="shared" si="3"/>
        <v>44159</v>
      </c>
      <c r="K28" s="157">
        <f t="shared" si="2"/>
        <v>44159</v>
      </c>
      <c r="L28" s="159">
        <f>$L$10</f>
        <v>13</v>
      </c>
      <c r="M28" s="160" t="str">
        <f>$M$10</f>
        <v>OOCL/COSCO</v>
      </c>
      <c r="N28" s="161" t="str">
        <f>$N$10</f>
        <v>LCL 危険品サービス</v>
      </c>
      <c r="O28" s="62">
        <v>5</v>
      </c>
    </row>
    <row r="29" spans="1:15" ht="21.75" hidden="1" customHeight="1" x14ac:dyDescent="0.25">
      <c r="A29" s="146" t="s">
        <v>198</v>
      </c>
      <c r="B29" s="147" t="s">
        <v>203</v>
      </c>
      <c r="C29" s="148" t="str">
        <f>IF((ISBLANK($C$8)),"----",(($C$8)+($O$7*O29)))</f>
        <v>----</v>
      </c>
      <c r="D29" s="149" t="str">
        <f t="shared" ref="D29:D31" si="6">C29</f>
        <v>----</v>
      </c>
      <c r="E29" s="148">
        <f>$E$8+($O$7*O29)</f>
        <v>44151</v>
      </c>
      <c r="F29" s="149">
        <f t="shared" ref="F29:F31" si="7">E29</f>
        <v>44151</v>
      </c>
      <c r="G29" s="150">
        <f>$G$8+($O$7*O29)</f>
        <v>44152</v>
      </c>
      <c r="H29" s="148">
        <f>$H$8+($O$7*O29)</f>
        <v>44152</v>
      </c>
      <c r="I29" s="149">
        <f t="shared" ref="I29:I31" si="8">H29</f>
        <v>44152</v>
      </c>
      <c r="J29" s="148">
        <f t="shared" ref="J29:J31" si="9">H29+L29</f>
        <v>44166</v>
      </c>
      <c r="K29" s="149">
        <f t="shared" ref="K29:K31" si="10">J29</f>
        <v>44166</v>
      </c>
      <c r="L29" s="151">
        <f>$L$8</f>
        <v>14</v>
      </c>
      <c r="M29" s="152" t="str">
        <f>$M$8</f>
        <v>EVERGREEN</v>
      </c>
      <c r="N29" s="153" t="str">
        <f>$N$8</f>
        <v>-</v>
      </c>
      <c r="O29" s="52">
        <v>6</v>
      </c>
    </row>
    <row r="30" spans="1:15" ht="21.75" hidden="1" customHeight="1" x14ac:dyDescent="0.25">
      <c r="A30" s="54" t="s">
        <v>167</v>
      </c>
      <c r="B30" s="55" t="s">
        <v>194</v>
      </c>
      <c r="C30" s="56">
        <f>IF((ISBLANK($C$9)),"----",(($C$9)+($O$7*O30)))</f>
        <v>44148</v>
      </c>
      <c r="D30" s="57">
        <f t="shared" si="6"/>
        <v>44148</v>
      </c>
      <c r="E30" s="56">
        <f>$E$9+($O$7*O30)</f>
        <v>44151</v>
      </c>
      <c r="F30" s="57">
        <f t="shared" si="7"/>
        <v>44151</v>
      </c>
      <c r="G30" s="58">
        <f>$G$9+($O$7*O30)</f>
        <v>44152</v>
      </c>
      <c r="H30" s="56">
        <f>$H$9+($O$7*O30)</f>
        <v>44152</v>
      </c>
      <c r="I30" s="57">
        <f t="shared" si="8"/>
        <v>44152</v>
      </c>
      <c r="J30" s="56">
        <f t="shared" si="9"/>
        <v>44162</v>
      </c>
      <c r="K30" s="57">
        <f t="shared" si="10"/>
        <v>44162</v>
      </c>
      <c r="L30" s="59">
        <f>$L$9</f>
        <v>10</v>
      </c>
      <c r="M30" s="60" t="str">
        <f>$M$9</f>
        <v>ONE</v>
      </c>
      <c r="N30" s="61" t="str">
        <f>$N$9</f>
        <v>-</v>
      </c>
      <c r="O30" s="62">
        <v>6</v>
      </c>
    </row>
    <row r="31" spans="1:15" ht="21.75" hidden="1" customHeight="1" thickBot="1" x14ac:dyDescent="0.3">
      <c r="A31" s="154" t="s">
        <v>175</v>
      </c>
      <c r="B31" s="155" t="s">
        <v>196</v>
      </c>
      <c r="C31" s="156">
        <f>IF((ISBLANK($C$10)),"----",(($C$10)+($O$7*O31)))</f>
        <v>44151</v>
      </c>
      <c r="D31" s="157">
        <f t="shared" si="6"/>
        <v>44151</v>
      </c>
      <c r="E31" s="156">
        <f>$E$10+($O$7*O31)</f>
        <v>44152</v>
      </c>
      <c r="F31" s="157">
        <f t="shared" si="7"/>
        <v>44152</v>
      </c>
      <c r="G31" s="158">
        <f>$G$10+($O$7*O31)</f>
        <v>44152</v>
      </c>
      <c r="H31" s="156">
        <f>$H$10+($O$7*O31)</f>
        <v>44153</v>
      </c>
      <c r="I31" s="157">
        <f t="shared" si="8"/>
        <v>44153</v>
      </c>
      <c r="J31" s="156">
        <f t="shared" si="9"/>
        <v>44166</v>
      </c>
      <c r="K31" s="157">
        <f t="shared" si="10"/>
        <v>44166</v>
      </c>
      <c r="L31" s="159">
        <f>$L$10</f>
        <v>13</v>
      </c>
      <c r="M31" s="160" t="str">
        <f>$M$10</f>
        <v>OOCL/COSCO</v>
      </c>
      <c r="N31" s="161" t="str">
        <f>$N$10</f>
        <v>LCL 危険品サービス</v>
      </c>
      <c r="O31" s="62">
        <v>6</v>
      </c>
    </row>
    <row r="32" spans="1:15" ht="21.75" hidden="1" customHeight="1" x14ac:dyDescent="0.25">
      <c r="A32" s="146" t="s">
        <v>200</v>
      </c>
      <c r="B32" s="147" t="s">
        <v>202</v>
      </c>
      <c r="C32" s="148" t="str">
        <f>IF((ISBLANK($C$8)),"----",(($C$8)+($O$7*O32)))</f>
        <v>----</v>
      </c>
      <c r="D32" s="149" t="str">
        <f t="shared" ref="D32:D46" si="11">C32</f>
        <v>----</v>
      </c>
      <c r="E32" s="180">
        <v>44155</v>
      </c>
      <c r="F32" s="181">
        <f t="shared" ref="F32:F46" si="12">E32</f>
        <v>44155</v>
      </c>
      <c r="G32" s="150">
        <f>$G$8+($O$7*O32)</f>
        <v>44159</v>
      </c>
      <c r="H32" s="148">
        <f>$H$8+($O$7*O32)</f>
        <v>44159</v>
      </c>
      <c r="I32" s="149">
        <f t="shared" ref="I32:I46" si="13">H32</f>
        <v>44159</v>
      </c>
      <c r="J32" s="148">
        <f t="shared" ref="J32:J46" si="14">H32+L32</f>
        <v>44173</v>
      </c>
      <c r="K32" s="149">
        <f t="shared" ref="K32:K46" si="15">J32</f>
        <v>44173</v>
      </c>
      <c r="L32" s="151">
        <f>$L$8</f>
        <v>14</v>
      </c>
      <c r="M32" s="152" t="str">
        <f>$M$8</f>
        <v>EVERGREEN</v>
      </c>
      <c r="N32" s="153" t="str">
        <f>$N$8</f>
        <v>-</v>
      </c>
      <c r="O32" s="52">
        <v>7</v>
      </c>
    </row>
    <row r="33" spans="1:15" ht="21.75" hidden="1" customHeight="1" x14ac:dyDescent="0.25">
      <c r="A33" s="54" t="s">
        <v>181</v>
      </c>
      <c r="B33" s="55" t="s">
        <v>195</v>
      </c>
      <c r="C33" s="182">
        <v>44154</v>
      </c>
      <c r="D33" s="183">
        <f t="shared" si="11"/>
        <v>44154</v>
      </c>
      <c r="E33" s="182">
        <v>44155</v>
      </c>
      <c r="F33" s="183">
        <f t="shared" si="12"/>
        <v>44155</v>
      </c>
      <c r="G33" s="58">
        <f>$G$9+($O$7*O33)</f>
        <v>44159</v>
      </c>
      <c r="H33" s="56">
        <f>$H$9+($O$7*O33)</f>
        <v>44159</v>
      </c>
      <c r="I33" s="57">
        <f t="shared" si="13"/>
        <v>44159</v>
      </c>
      <c r="J33" s="56">
        <f t="shared" si="14"/>
        <v>44169</v>
      </c>
      <c r="K33" s="57">
        <f t="shared" si="15"/>
        <v>44169</v>
      </c>
      <c r="L33" s="59">
        <f>$L$9</f>
        <v>10</v>
      </c>
      <c r="M33" s="60" t="str">
        <f>$M$9</f>
        <v>ONE</v>
      </c>
      <c r="N33" s="61" t="str">
        <f>$N$9</f>
        <v>-</v>
      </c>
      <c r="O33" s="62">
        <v>7</v>
      </c>
    </row>
    <row r="34" spans="1:15" ht="21.75" hidden="1" customHeight="1" thickBot="1" x14ac:dyDescent="0.3">
      <c r="A34" s="154"/>
      <c r="B34" s="155"/>
      <c r="C34" s="193" t="s">
        <v>204</v>
      </c>
      <c r="D34" s="157" t="str">
        <f t="shared" si="11"/>
        <v>---</v>
      </c>
      <c r="E34" s="193" t="s">
        <v>204</v>
      </c>
      <c r="F34" s="157" t="str">
        <f t="shared" si="12"/>
        <v>---</v>
      </c>
      <c r="G34" s="194" t="s">
        <v>204</v>
      </c>
      <c r="H34" s="193" t="s">
        <v>204</v>
      </c>
      <c r="I34" s="157" t="str">
        <f t="shared" si="13"/>
        <v>---</v>
      </c>
      <c r="J34" s="193" t="s">
        <v>204</v>
      </c>
      <c r="K34" s="157" t="str">
        <f t="shared" si="15"/>
        <v>---</v>
      </c>
      <c r="L34" s="159">
        <f>$L$10</f>
        <v>13</v>
      </c>
      <c r="M34" s="160" t="str">
        <f>$M$10</f>
        <v>OOCL/COSCO</v>
      </c>
      <c r="N34" s="195" t="s">
        <v>205</v>
      </c>
      <c r="O34" s="179">
        <v>7</v>
      </c>
    </row>
    <row r="35" spans="1:15" ht="21.75" hidden="1" customHeight="1" x14ac:dyDescent="0.25">
      <c r="A35" s="146" t="s">
        <v>170</v>
      </c>
      <c r="B35" s="147" t="s">
        <v>212</v>
      </c>
      <c r="C35" s="148" t="str">
        <f>IF((ISBLANK($C$8)),"----",(($C$8)+($O$7*O35)))</f>
        <v>----</v>
      </c>
      <c r="D35" s="149" t="str">
        <f t="shared" si="11"/>
        <v>----</v>
      </c>
      <c r="E35" s="148">
        <f>$E$8+($O$7*O35)</f>
        <v>44165</v>
      </c>
      <c r="F35" s="149">
        <f t="shared" si="12"/>
        <v>44165</v>
      </c>
      <c r="G35" s="150">
        <f>$G$8+($O$7*O35)</f>
        <v>44166</v>
      </c>
      <c r="H35" s="148">
        <f>$H$8+($O$7*O35)</f>
        <v>44166</v>
      </c>
      <c r="I35" s="149">
        <f t="shared" si="13"/>
        <v>44166</v>
      </c>
      <c r="J35" s="148">
        <f t="shared" si="14"/>
        <v>44180</v>
      </c>
      <c r="K35" s="149">
        <f t="shared" si="15"/>
        <v>44180</v>
      </c>
      <c r="L35" s="151">
        <f>$L$8</f>
        <v>14</v>
      </c>
      <c r="M35" s="152" t="str">
        <f>$M$8</f>
        <v>EVERGREEN</v>
      </c>
      <c r="N35" s="153" t="str">
        <f>$N$8</f>
        <v>-</v>
      </c>
      <c r="O35" s="52">
        <v>8</v>
      </c>
    </row>
    <row r="36" spans="1:15" ht="21.75" hidden="1" customHeight="1" x14ac:dyDescent="0.25">
      <c r="A36" s="54" t="s">
        <v>163</v>
      </c>
      <c r="B36" s="55" t="s">
        <v>206</v>
      </c>
      <c r="C36" s="56">
        <f>IF((ISBLANK($C$9)),"----",(($C$9)+($O$7*O36)))</f>
        <v>44162</v>
      </c>
      <c r="D36" s="57">
        <f t="shared" si="11"/>
        <v>44162</v>
      </c>
      <c r="E36" s="56">
        <f>$E$9+($O$7*O36)</f>
        <v>44165</v>
      </c>
      <c r="F36" s="57">
        <f t="shared" si="12"/>
        <v>44165</v>
      </c>
      <c r="G36" s="58">
        <f>$G$9+($O$7*O36)</f>
        <v>44166</v>
      </c>
      <c r="H36" s="56">
        <f>$H$9+($O$7*O36)</f>
        <v>44166</v>
      </c>
      <c r="I36" s="57">
        <f t="shared" si="13"/>
        <v>44166</v>
      </c>
      <c r="J36" s="56">
        <f t="shared" si="14"/>
        <v>44176</v>
      </c>
      <c r="K36" s="57">
        <f t="shared" si="15"/>
        <v>44176</v>
      </c>
      <c r="L36" s="59">
        <f>$L$9</f>
        <v>10</v>
      </c>
      <c r="M36" s="60" t="str">
        <f>$M$9</f>
        <v>ONE</v>
      </c>
      <c r="N36" s="61" t="str">
        <f>$N$9</f>
        <v>-</v>
      </c>
      <c r="O36" s="62">
        <v>8</v>
      </c>
    </row>
    <row r="37" spans="1:15" ht="21.75" hidden="1" customHeight="1" thickBot="1" x14ac:dyDescent="0.3">
      <c r="A37" s="154" t="s">
        <v>179</v>
      </c>
      <c r="B37" s="155" t="s">
        <v>197</v>
      </c>
      <c r="C37" s="156">
        <f>IF((ISBLANK($C$10)),"----",(($C$10)+($O$7*O37)))</f>
        <v>44165</v>
      </c>
      <c r="D37" s="157">
        <f t="shared" si="11"/>
        <v>44165</v>
      </c>
      <c r="E37" s="156">
        <f>$E$10+($O$7*O37)</f>
        <v>44166</v>
      </c>
      <c r="F37" s="157">
        <f t="shared" si="12"/>
        <v>44166</v>
      </c>
      <c r="G37" s="158">
        <f>$G$10+($O$7*O37)</f>
        <v>44166</v>
      </c>
      <c r="H37" s="156">
        <f>$H$10+($O$7*O37)</f>
        <v>44167</v>
      </c>
      <c r="I37" s="157">
        <f t="shared" si="13"/>
        <v>44167</v>
      </c>
      <c r="J37" s="156">
        <f t="shared" si="14"/>
        <v>44180</v>
      </c>
      <c r="K37" s="157">
        <f t="shared" si="15"/>
        <v>44180</v>
      </c>
      <c r="L37" s="159">
        <f>$L$10</f>
        <v>13</v>
      </c>
      <c r="M37" s="160" t="str">
        <f>$M$10</f>
        <v>OOCL/COSCO</v>
      </c>
      <c r="N37" s="161" t="str">
        <f>$N$10</f>
        <v>LCL 危険品サービス</v>
      </c>
      <c r="O37" s="62">
        <v>8</v>
      </c>
    </row>
    <row r="38" spans="1:15" ht="21.75" hidden="1" customHeight="1" x14ac:dyDescent="0.25">
      <c r="A38" s="146" t="s">
        <v>165</v>
      </c>
      <c r="B38" s="147" t="s">
        <v>213</v>
      </c>
      <c r="C38" s="148" t="str">
        <f>IF((ISBLANK($C$8)),"----",(($C$8)+($O$7*O38)))</f>
        <v>----</v>
      </c>
      <c r="D38" s="149" t="str">
        <f t="shared" si="11"/>
        <v>----</v>
      </c>
      <c r="E38" s="148">
        <f>$E$8+($O$7*O38)</f>
        <v>44172</v>
      </c>
      <c r="F38" s="149">
        <f t="shared" si="12"/>
        <v>44172</v>
      </c>
      <c r="G38" s="150">
        <f>$G$8+($O$7*O38)</f>
        <v>44173</v>
      </c>
      <c r="H38" s="148">
        <f>$H$8+($O$7*O38)</f>
        <v>44173</v>
      </c>
      <c r="I38" s="149">
        <f t="shared" si="13"/>
        <v>44173</v>
      </c>
      <c r="J38" s="148">
        <f t="shared" si="14"/>
        <v>44187</v>
      </c>
      <c r="K38" s="149">
        <f t="shared" si="15"/>
        <v>44187</v>
      </c>
      <c r="L38" s="151">
        <f>$L$8</f>
        <v>14</v>
      </c>
      <c r="M38" s="152" t="str">
        <f>$M$8</f>
        <v>EVERGREEN</v>
      </c>
      <c r="N38" s="153" t="str">
        <f>$N$8</f>
        <v>-</v>
      </c>
      <c r="O38" s="52">
        <v>9</v>
      </c>
    </row>
    <row r="39" spans="1:15" ht="21.75" hidden="1" customHeight="1" x14ac:dyDescent="0.25">
      <c r="A39" s="54" t="s">
        <v>169</v>
      </c>
      <c r="B39" s="55" t="s">
        <v>207</v>
      </c>
      <c r="C39" s="56">
        <f>IF((ISBLANK($C$9)),"----",(($C$9)+($O$7*O39)))</f>
        <v>44169</v>
      </c>
      <c r="D39" s="57">
        <f t="shared" si="11"/>
        <v>44169</v>
      </c>
      <c r="E39" s="56">
        <f>$E$9+($O$7*O39)</f>
        <v>44172</v>
      </c>
      <c r="F39" s="57">
        <f t="shared" si="12"/>
        <v>44172</v>
      </c>
      <c r="G39" s="58">
        <f>$G$9+($O$7*O39)</f>
        <v>44173</v>
      </c>
      <c r="H39" s="56">
        <f>$H$9+($O$7*O39)</f>
        <v>44173</v>
      </c>
      <c r="I39" s="57">
        <f t="shared" si="13"/>
        <v>44173</v>
      </c>
      <c r="J39" s="56">
        <f t="shared" si="14"/>
        <v>44183</v>
      </c>
      <c r="K39" s="57">
        <f t="shared" si="15"/>
        <v>44183</v>
      </c>
      <c r="L39" s="59">
        <f>$L$9</f>
        <v>10</v>
      </c>
      <c r="M39" s="60" t="str">
        <f>$M$9</f>
        <v>ONE</v>
      </c>
      <c r="N39" s="61" t="str">
        <f>$N$9</f>
        <v>-</v>
      </c>
      <c r="O39" s="62">
        <v>9</v>
      </c>
    </row>
    <row r="40" spans="1:15" ht="21.75" hidden="1" customHeight="1" thickBot="1" x14ac:dyDescent="0.3">
      <c r="A40" s="154" t="s">
        <v>162</v>
      </c>
      <c r="B40" s="155" t="s">
        <v>206</v>
      </c>
      <c r="C40" s="156">
        <f>IF((ISBLANK($C$10)),"----",(($C$10)+($O$7*O40)))</f>
        <v>44172</v>
      </c>
      <c r="D40" s="157">
        <f t="shared" si="11"/>
        <v>44172</v>
      </c>
      <c r="E40" s="156">
        <f>$E$10+($O$7*O40)</f>
        <v>44173</v>
      </c>
      <c r="F40" s="157">
        <f t="shared" si="12"/>
        <v>44173</v>
      </c>
      <c r="G40" s="158">
        <f>$G$10+($O$7*O40)</f>
        <v>44173</v>
      </c>
      <c r="H40" s="156">
        <f>$H$10+($O$7*O40)</f>
        <v>44174</v>
      </c>
      <c r="I40" s="157">
        <f t="shared" si="13"/>
        <v>44174</v>
      </c>
      <c r="J40" s="156">
        <f t="shared" si="14"/>
        <v>44187</v>
      </c>
      <c r="K40" s="157">
        <f t="shared" si="15"/>
        <v>44187</v>
      </c>
      <c r="L40" s="159">
        <f>$L$10</f>
        <v>13</v>
      </c>
      <c r="M40" s="160" t="str">
        <f>$M$10</f>
        <v>OOCL/COSCO</v>
      </c>
      <c r="N40" s="161" t="str">
        <f>$N$10</f>
        <v>LCL 危険品サービス</v>
      </c>
      <c r="O40" s="62">
        <v>9</v>
      </c>
    </row>
    <row r="41" spans="1:15" ht="21.75" hidden="1" customHeight="1" x14ac:dyDescent="0.25">
      <c r="A41" s="146" t="s">
        <v>177</v>
      </c>
      <c r="B41" s="147" t="s">
        <v>214</v>
      </c>
      <c r="C41" s="148" t="str">
        <f>IF((ISBLANK($C$8)),"----",(($C$8)+($O$7*O41)))</f>
        <v>----</v>
      </c>
      <c r="D41" s="149" t="str">
        <f t="shared" si="11"/>
        <v>----</v>
      </c>
      <c r="E41" s="148">
        <f>$E$8+($O$7*O41)</f>
        <v>44179</v>
      </c>
      <c r="F41" s="149">
        <f t="shared" si="12"/>
        <v>44179</v>
      </c>
      <c r="G41" s="150">
        <f>$G$8+($O$7*O41)</f>
        <v>44180</v>
      </c>
      <c r="H41" s="148">
        <f>$H$8+($O$7*O41)</f>
        <v>44180</v>
      </c>
      <c r="I41" s="149">
        <f t="shared" si="13"/>
        <v>44180</v>
      </c>
      <c r="J41" s="148">
        <f t="shared" si="14"/>
        <v>44194</v>
      </c>
      <c r="K41" s="149">
        <f t="shared" si="15"/>
        <v>44194</v>
      </c>
      <c r="L41" s="151">
        <f>$L$8</f>
        <v>14</v>
      </c>
      <c r="M41" s="152" t="str">
        <f>$M$8</f>
        <v>EVERGREEN</v>
      </c>
      <c r="N41" s="153" t="str">
        <f>$N$8</f>
        <v>-</v>
      </c>
      <c r="O41" s="52">
        <v>10</v>
      </c>
    </row>
    <row r="42" spans="1:15" ht="21.75" hidden="1" customHeight="1" x14ac:dyDescent="0.25">
      <c r="A42" s="54" t="s">
        <v>167</v>
      </c>
      <c r="B42" s="55" t="s">
        <v>208</v>
      </c>
      <c r="C42" s="56">
        <f>IF((ISBLANK($C$9)),"----",(($C$9)+($O$7*O42)))</f>
        <v>44176</v>
      </c>
      <c r="D42" s="57">
        <f t="shared" si="11"/>
        <v>44176</v>
      </c>
      <c r="E42" s="56">
        <f>$E$9+($O$7*O42)</f>
        <v>44179</v>
      </c>
      <c r="F42" s="57">
        <f t="shared" si="12"/>
        <v>44179</v>
      </c>
      <c r="G42" s="58">
        <f>$G$9+($O$7*O42)</f>
        <v>44180</v>
      </c>
      <c r="H42" s="56">
        <f>$H$9+($O$7*O42)</f>
        <v>44180</v>
      </c>
      <c r="I42" s="57">
        <f t="shared" si="13"/>
        <v>44180</v>
      </c>
      <c r="J42" s="56">
        <f t="shared" si="14"/>
        <v>44190</v>
      </c>
      <c r="K42" s="57">
        <f t="shared" si="15"/>
        <v>44190</v>
      </c>
      <c r="L42" s="59">
        <f>$L$9</f>
        <v>10</v>
      </c>
      <c r="M42" s="60" t="str">
        <f>$M$9</f>
        <v>ONE</v>
      </c>
      <c r="N42" s="61" t="str">
        <f>$N$9</f>
        <v>-</v>
      </c>
      <c r="O42" s="62">
        <v>10</v>
      </c>
    </row>
    <row r="43" spans="1:15" ht="21.75" hidden="1" customHeight="1" thickBot="1" x14ac:dyDescent="0.3">
      <c r="A43" s="154" t="s">
        <v>173</v>
      </c>
      <c r="B43" s="155" t="s">
        <v>210</v>
      </c>
      <c r="C43" s="156">
        <f>IF((ISBLANK($C$10)),"----",(($C$10)+($O$7*O43)))</f>
        <v>44179</v>
      </c>
      <c r="D43" s="157">
        <f t="shared" si="11"/>
        <v>44179</v>
      </c>
      <c r="E43" s="156">
        <f>$E$10+($O$7*O43)</f>
        <v>44180</v>
      </c>
      <c r="F43" s="157">
        <f t="shared" si="12"/>
        <v>44180</v>
      </c>
      <c r="G43" s="158">
        <f>$G$10+($O$7*O43)</f>
        <v>44180</v>
      </c>
      <c r="H43" s="156">
        <f>$H$10+($O$7*O43)</f>
        <v>44181</v>
      </c>
      <c r="I43" s="157">
        <f t="shared" si="13"/>
        <v>44181</v>
      </c>
      <c r="J43" s="156">
        <f t="shared" si="14"/>
        <v>44194</v>
      </c>
      <c r="K43" s="157">
        <f t="shared" si="15"/>
        <v>44194</v>
      </c>
      <c r="L43" s="159">
        <f>$L$10</f>
        <v>13</v>
      </c>
      <c r="M43" s="160" t="str">
        <f>$M$10</f>
        <v>OOCL/COSCO</v>
      </c>
      <c r="N43" s="161" t="str">
        <f>$N$10</f>
        <v>LCL 危険品サービス</v>
      </c>
      <c r="O43" s="62">
        <v>10</v>
      </c>
    </row>
    <row r="44" spans="1:15" ht="21.75" hidden="1" customHeight="1" x14ac:dyDescent="0.25">
      <c r="A44" s="146" t="s">
        <v>186</v>
      </c>
      <c r="B44" s="147" t="s">
        <v>215</v>
      </c>
      <c r="C44" s="148" t="str">
        <f>IF((ISBLANK($C$8)),"----",(($C$8)+($O$7*O44)))</f>
        <v>----</v>
      </c>
      <c r="D44" s="149" t="str">
        <f t="shared" si="11"/>
        <v>----</v>
      </c>
      <c r="E44" s="148">
        <f>$E$8+($O$7*O44)</f>
        <v>44186</v>
      </c>
      <c r="F44" s="149">
        <f t="shared" si="12"/>
        <v>44186</v>
      </c>
      <c r="G44" s="150">
        <f>$G$8+($O$7*O44)</f>
        <v>44187</v>
      </c>
      <c r="H44" s="148">
        <f>$H$8+($O$7*O44)</f>
        <v>44187</v>
      </c>
      <c r="I44" s="149">
        <f t="shared" si="13"/>
        <v>44187</v>
      </c>
      <c r="J44" s="148">
        <f t="shared" si="14"/>
        <v>44201</v>
      </c>
      <c r="K44" s="149">
        <f t="shared" si="15"/>
        <v>44201</v>
      </c>
      <c r="L44" s="151">
        <f>$L$8</f>
        <v>14</v>
      </c>
      <c r="M44" s="152" t="str">
        <f>$M$8</f>
        <v>EVERGREEN</v>
      </c>
      <c r="N44" s="153" t="str">
        <f>$N$8</f>
        <v>-</v>
      </c>
      <c r="O44" s="52">
        <v>11</v>
      </c>
    </row>
    <row r="45" spans="1:15" ht="21.75" hidden="1" customHeight="1" x14ac:dyDescent="0.25">
      <c r="A45" s="54"/>
      <c r="B45" s="55"/>
      <c r="C45" s="56"/>
      <c r="D45" s="57"/>
      <c r="E45" s="56"/>
      <c r="F45" s="57"/>
      <c r="G45" s="58"/>
      <c r="H45" s="56"/>
      <c r="I45" s="57"/>
      <c r="J45" s="56"/>
      <c r="K45" s="57"/>
      <c r="L45" s="59"/>
      <c r="M45" s="60"/>
      <c r="N45" s="61" t="str">
        <f>$N$9</f>
        <v>-</v>
      </c>
      <c r="O45" s="62">
        <v>11</v>
      </c>
    </row>
    <row r="46" spans="1:15" ht="21.75" hidden="1" customHeight="1" thickBot="1" x14ac:dyDescent="0.3">
      <c r="A46" s="154" t="s">
        <v>175</v>
      </c>
      <c r="B46" s="155" t="s">
        <v>211</v>
      </c>
      <c r="C46" s="156">
        <f>IF((ISBLANK($C$10)),"----",(($C$10)+($O$7*O46)))</f>
        <v>44186</v>
      </c>
      <c r="D46" s="157">
        <f t="shared" si="11"/>
        <v>44186</v>
      </c>
      <c r="E46" s="156">
        <f>$E$10+($O$7*O46)</f>
        <v>44187</v>
      </c>
      <c r="F46" s="157">
        <f t="shared" si="12"/>
        <v>44187</v>
      </c>
      <c r="G46" s="158">
        <f>$G$10+($O$7*O46)</f>
        <v>44187</v>
      </c>
      <c r="H46" s="156">
        <f>$H$10+($O$7*O46)</f>
        <v>44188</v>
      </c>
      <c r="I46" s="157">
        <f t="shared" si="13"/>
        <v>44188</v>
      </c>
      <c r="J46" s="156">
        <f t="shared" si="14"/>
        <v>44201</v>
      </c>
      <c r="K46" s="157">
        <f t="shared" si="15"/>
        <v>44201</v>
      </c>
      <c r="L46" s="159">
        <f>$L$10</f>
        <v>13</v>
      </c>
      <c r="M46" s="160" t="str">
        <f>$M$10</f>
        <v>OOCL/COSCO</v>
      </c>
      <c r="N46" s="196" t="s">
        <v>216</v>
      </c>
      <c r="O46" s="62">
        <v>11</v>
      </c>
    </row>
    <row r="47" spans="1:15" ht="21.75" hidden="1" customHeight="1" x14ac:dyDescent="0.25">
      <c r="A47" s="146" t="s">
        <v>188</v>
      </c>
      <c r="B47" s="147" t="s">
        <v>217</v>
      </c>
      <c r="C47" s="148" t="str">
        <f>IF((ISBLANK($C$8)),"----",(($C$8)+($O$7*O47)))</f>
        <v>----</v>
      </c>
      <c r="D47" s="149" t="str">
        <f t="shared" ref="D47:D49" si="16">C47</f>
        <v>----</v>
      </c>
      <c r="E47" s="148">
        <f>$E$8+($O$7*O47)</f>
        <v>44193</v>
      </c>
      <c r="F47" s="149">
        <f t="shared" ref="F47:F49" si="17">E47</f>
        <v>44193</v>
      </c>
      <c r="G47" s="150">
        <f>$G$8+($O$7*O47)</f>
        <v>44194</v>
      </c>
      <c r="H47" s="148">
        <f>$H$8+($O$7*O47)</f>
        <v>44194</v>
      </c>
      <c r="I47" s="149">
        <f t="shared" ref="I47:I49" si="18">H47</f>
        <v>44194</v>
      </c>
      <c r="J47" s="148">
        <f t="shared" ref="J47:J49" si="19">H47+L47</f>
        <v>44208</v>
      </c>
      <c r="K47" s="149">
        <f t="shared" ref="K47:K49" si="20">J47</f>
        <v>44208</v>
      </c>
      <c r="L47" s="151">
        <f>$L$8</f>
        <v>14</v>
      </c>
      <c r="M47" s="152" t="str">
        <f>$M$8</f>
        <v>EVERGREEN</v>
      </c>
      <c r="N47" s="153" t="str">
        <f>$N$8</f>
        <v>-</v>
      </c>
      <c r="O47" s="52">
        <v>12</v>
      </c>
    </row>
    <row r="48" spans="1:15" ht="21.75" hidden="1" customHeight="1" x14ac:dyDescent="0.25">
      <c r="A48" s="54" t="s">
        <v>181</v>
      </c>
      <c r="B48" s="55" t="s">
        <v>209</v>
      </c>
      <c r="C48" s="182">
        <v>44189</v>
      </c>
      <c r="D48" s="183">
        <f t="shared" si="16"/>
        <v>44189</v>
      </c>
      <c r="E48" s="182">
        <v>44190</v>
      </c>
      <c r="F48" s="183">
        <f t="shared" si="17"/>
        <v>44190</v>
      </c>
      <c r="G48" s="58">
        <f>$G$9+($O$7*O48)</f>
        <v>44194</v>
      </c>
      <c r="H48" s="56">
        <f>$H$9+($O$7*O48)</f>
        <v>44194</v>
      </c>
      <c r="I48" s="57">
        <f t="shared" si="18"/>
        <v>44194</v>
      </c>
      <c r="J48" s="56">
        <f t="shared" si="19"/>
        <v>44204</v>
      </c>
      <c r="K48" s="57">
        <f t="shared" si="20"/>
        <v>44204</v>
      </c>
      <c r="L48" s="59">
        <f>$L$9</f>
        <v>10</v>
      </c>
      <c r="M48" s="60" t="str">
        <f>$M$9</f>
        <v>ONE</v>
      </c>
      <c r="N48" s="198" t="s">
        <v>220</v>
      </c>
      <c r="O48" s="62">
        <v>12</v>
      </c>
    </row>
    <row r="49" spans="1:15" ht="21.75" hidden="1" customHeight="1" thickBot="1" x14ac:dyDescent="0.3">
      <c r="A49" s="154" t="s">
        <v>179</v>
      </c>
      <c r="B49" s="155" t="s">
        <v>223</v>
      </c>
      <c r="C49" s="199">
        <v>44190</v>
      </c>
      <c r="D49" s="178">
        <f t="shared" si="16"/>
        <v>44190</v>
      </c>
      <c r="E49" s="199">
        <v>44193</v>
      </c>
      <c r="F49" s="178">
        <f t="shared" si="17"/>
        <v>44193</v>
      </c>
      <c r="G49" s="158">
        <f>$G$10+($O$7*O49)</f>
        <v>44194</v>
      </c>
      <c r="H49" s="156">
        <f>$H$10+($O$7*O49)</f>
        <v>44195</v>
      </c>
      <c r="I49" s="157">
        <f t="shared" si="18"/>
        <v>44195</v>
      </c>
      <c r="J49" s="156">
        <f t="shared" si="19"/>
        <v>44208</v>
      </c>
      <c r="K49" s="157">
        <f t="shared" si="20"/>
        <v>44208</v>
      </c>
      <c r="L49" s="159">
        <f>$L$10</f>
        <v>13</v>
      </c>
      <c r="M49" s="160" t="str">
        <f>$M$10</f>
        <v>OOCL/COSCO</v>
      </c>
      <c r="N49" s="196" t="s">
        <v>225</v>
      </c>
      <c r="O49" s="62">
        <v>12</v>
      </c>
    </row>
    <row r="50" spans="1:15" ht="21.75" hidden="1" customHeight="1" x14ac:dyDescent="0.25">
      <c r="A50" s="146"/>
      <c r="B50" s="147"/>
      <c r="C50" s="148"/>
      <c r="D50" s="149"/>
      <c r="E50" s="148"/>
      <c r="F50" s="149"/>
      <c r="G50" s="150"/>
      <c r="H50" s="148"/>
      <c r="I50" s="149"/>
      <c r="J50" s="148"/>
      <c r="K50" s="149"/>
      <c r="L50" s="151"/>
      <c r="M50" s="152"/>
      <c r="N50" s="153" t="str">
        <f>$N$8</f>
        <v>-</v>
      </c>
      <c r="O50" s="52">
        <v>13</v>
      </c>
    </row>
    <row r="51" spans="1:15" ht="21.75" hidden="1" customHeight="1" x14ac:dyDescent="0.25">
      <c r="A51" s="54"/>
      <c r="B51" s="55"/>
      <c r="C51" s="56"/>
      <c r="D51" s="57"/>
      <c r="E51" s="56"/>
      <c r="F51" s="57"/>
      <c r="G51" s="58"/>
      <c r="H51" s="56"/>
      <c r="I51" s="57"/>
      <c r="J51" s="56"/>
      <c r="K51" s="57"/>
      <c r="L51" s="59"/>
      <c r="M51" s="60"/>
      <c r="N51" s="61" t="str">
        <f>$N$9</f>
        <v>-</v>
      </c>
      <c r="O51" s="62">
        <v>13</v>
      </c>
    </row>
    <row r="52" spans="1:15" ht="21.75" hidden="1" customHeight="1" thickBot="1" x14ac:dyDescent="0.3">
      <c r="A52" s="154"/>
      <c r="B52" s="155"/>
      <c r="C52" s="156"/>
      <c r="D52" s="157"/>
      <c r="E52" s="156"/>
      <c r="F52" s="157"/>
      <c r="G52" s="158"/>
      <c r="H52" s="156"/>
      <c r="I52" s="157"/>
      <c r="J52" s="156"/>
      <c r="K52" s="157"/>
      <c r="L52" s="159"/>
      <c r="M52" s="160"/>
      <c r="N52" s="196"/>
      <c r="O52" s="62">
        <v>13</v>
      </c>
    </row>
    <row r="53" spans="1:15" ht="21.75" hidden="1" customHeight="1" x14ac:dyDescent="0.25">
      <c r="A53" s="146" t="s">
        <v>200</v>
      </c>
      <c r="B53" s="147" t="s">
        <v>218</v>
      </c>
      <c r="C53" s="148" t="str">
        <f>IF((ISBLANK($C$8)),"----",(($C$8)+($O$7*O53)))</f>
        <v>----</v>
      </c>
      <c r="D53" s="149" t="str">
        <f t="shared" ref="D53:D55" si="21">C53</f>
        <v>----</v>
      </c>
      <c r="E53" s="180">
        <v>43838</v>
      </c>
      <c r="F53" s="181">
        <f t="shared" ref="F53:F55" si="22">E53</f>
        <v>43838</v>
      </c>
      <c r="G53" s="150">
        <f>$G$8+($O$7*O53)</f>
        <v>44208</v>
      </c>
      <c r="H53" s="148">
        <f>$H$8+($O$7*O53)</f>
        <v>44208</v>
      </c>
      <c r="I53" s="149">
        <f t="shared" ref="I53:I55" si="23">H53</f>
        <v>44208</v>
      </c>
      <c r="J53" s="148">
        <f t="shared" ref="J53:J55" si="24">H53+L53</f>
        <v>44222</v>
      </c>
      <c r="K53" s="149">
        <f t="shared" ref="K53:K55" si="25">J53</f>
        <v>44222</v>
      </c>
      <c r="L53" s="151">
        <f>$L$8</f>
        <v>14</v>
      </c>
      <c r="M53" s="152" t="str">
        <f>$M$8</f>
        <v>EVERGREEN</v>
      </c>
      <c r="N53" s="153" t="str">
        <f>$N$8</f>
        <v>-</v>
      </c>
      <c r="O53" s="52">
        <v>14</v>
      </c>
    </row>
    <row r="54" spans="1:15" ht="21.75" hidden="1" customHeight="1" x14ac:dyDescent="0.25">
      <c r="A54" s="54" t="s">
        <v>169</v>
      </c>
      <c r="B54" s="55" t="s">
        <v>221</v>
      </c>
      <c r="C54" s="182">
        <v>43837</v>
      </c>
      <c r="D54" s="183">
        <f t="shared" si="21"/>
        <v>43837</v>
      </c>
      <c r="E54" s="182">
        <v>43838</v>
      </c>
      <c r="F54" s="183">
        <f t="shared" si="22"/>
        <v>43838</v>
      </c>
      <c r="G54" s="58">
        <f>$G$9+($O$7*O54)</f>
        <v>44208</v>
      </c>
      <c r="H54" s="56">
        <f>$H$9+($O$7*O54)</f>
        <v>44208</v>
      </c>
      <c r="I54" s="57">
        <f t="shared" si="23"/>
        <v>44208</v>
      </c>
      <c r="J54" s="56">
        <f t="shared" si="24"/>
        <v>44218</v>
      </c>
      <c r="K54" s="57">
        <f t="shared" si="25"/>
        <v>44218</v>
      </c>
      <c r="L54" s="59">
        <f>$L$9</f>
        <v>10</v>
      </c>
      <c r="M54" s="60" t="str">
        <f>$M$9</f>
        <v>ONE</v>
      </c>
      <c r="N54" s="61" t="str">
        <f>$N$9</f>
        <v>-</v>
      </c>
      <c r="O54" s="62">
        <v>14</v>
      </c>
    </row>
    <row r="55" spans="1:15" ht="21.75" hidden="1" customHeight="1" thickBot="1" x14ac:dyDescent="0.3">
      <c r="A55" s="154" t="s">
        <v>173</v>
      </c>
      <c r="B55" s="155" t="s">
        <v>227</v>
      </c>
      <c r="C55" s="199">
        <v>43838</v>
      </c>
      <c r="D55" s="178">
        <f t="shared" si="21"/>
        <v>43838</v>
      </c>
      <c r="E55" s="156">
        <f>$E$10+($O$7*O55)</f>
        <v>44208</v>
      </c>
      <c r="F55" s="157">
        <f t="shared" si="22"/>
        <v>44208</v>
      </c>
      <c r="G55" s="158">
        <f>$G$10+($O$7*O55)</f>
        <v>44208</v>
      </c>
      <c r="H55" s="156">
        <f>$H$10+($O$7*O55)</f>
        <v>44209</v>
      </c>
      <c r="I55" s="157">
        <f t="shared" si="23"/>
        <v>44209</v>
      </c>
      <c r="J55" s="156">
        <f t="shared" si="24"/>
        <v>44222</v>
      </c>
      <c r="K55" s="157">
        <f t="shared" si="25"/>
        <v>44222</v>
      </c>
      <c r="L55" s="159">
        <f>$L$10</f>
        <v>13</v>
      </c>
      <c r="M55" s="160" t="str">
        <f>$M$10</f>
        <v>OOCL/COSCO</v>
      </c>
      <c r="N55" s="161" t="s">
        <v>226</v>
      </c>
      <c r="O55" s="62">
        <v>14</v>
      </c>
    </row>
    <row r="56" spans="1:15" ht="21.75" hidden="1" customHeight="1" x14ac:dyDescent="0.25">
      <c r="A56" s="146" t="s">
        <v>170</v>
      </c>
      <c r="B56" s="147" t="s">
        <v>219</v>
      </c>
      <c r="C56" s="148" t="str">
        <f>IF((ISBLANK($C$8)),"----",(($C$8)+($O$7*O56)))</f>
        <v>----</v>
      </c>
      <c r="D56" s="149" t="str">
        <f t="shared" ref="D56:D58" si="26">C56</f>
        <v>----</v>
      </c>
      <c r="E56" s="148">
        <f>$E$8+($O$7*O56)</f>
        <v>44214</v>
      </c>
      <c r="F56" s="149">
        <f t="shared" ref="F56:F58" si="27">E56</f>
        <v>44214</v>
      </c>
      <c r="G56" s="150">
        <f>$G$8+($O$7*O56)</f>
        <v>44215</v>
      </c>
      <c r="H56" s="148">
        <f>$H$8+($O$7*O56)</f>
        <v>44215</v>
      </c>
      <c r="I56" s="149">
        <f t="shared" ref="I56:I58" si="28">H56</f>
        <v>44215</v>
      </c>
      <c r="J56" s="148">
        <f t="shared" ref="J56:J58" si="29">H56+L56</f>
        <v>44229</v>
      </c>
      <c r="K56" s="149">
        <f t="shared" ref="K56:K58" si="30">J56</f>
        <v>44229</v>
      </c>
      <c r="L56" s="151">
        <f>$L$8</f>
        <v>14</v>
      </c>
      <c r="M56" s="152" t="str">
        <f>$M$8</f>
        <v>EVERGREEN</v>
      </c>
      <c r="N56" s="153" t="str">
        <f>$N$8</f>
        <v>-</v>
      </c>
      <c r="O56" s="52">
        <v>15</v>
      </c>
    </row>
    <row r="57" spans="1:15" ht="21.75" hidden="1" customHeight="1" x14ac:dyDescent="0.25">
      <c r="A57" s="54" t="s">
        <v>163</v>
      </c>
      <c r="B57" s="55" t="s">
        <v>222</v>
      </c>
      <c r="C57" s="56">
        <f>IF((ISBLANK($C$9)),"----",(($C$9)+($O$7*O57)))</f>
        <v>44211</v>
      </c>
      <c r="D57" s="57">
        <f t="shared" si="26"/>
        <v>44211</v>
      </c>
      <c r="E57" s="56">
        <f>$E$9+($O$7*O57)</f>
        <v>44214</v>
      </c>
      <c r="F57" s="57">
        <f t="shared" si="27"/>
        <v>44214</v>
      </c>
      <c r="G57" s="58">
        <f>$G$9+($O$7*O57)</f>
        <v>44215</v>
      </c>
      <c r="H57" s="56">
        <f>$H$9+($O$7*O57)</f>
        <v>44215</v>
      </c>
      <c r="I57" s="57">
        <f t="shared" si="28"/>
        <v>44215</v>
      </c>
      <c r="J57" s="56">
        <f t="shared" si="29"/>
        <v>44225</v>
      </c>
      <c r="K57" s="57">
        <f t="shared" si="30"/>
        <v>44225</v>
      </c>
      <c r="L57" s="59">
        <f>$L$9</f>
        <v>10</v>
      </c>
      <c r="M57" s="60" t="str">
        <f>$M$9</f>
        <v>ONE</v>
      </c>
      <c r="N57" s="61" t="str">
        <f>$N$9</f>
        <v>-</v>
      </c>
      <c r="O57" s="62">
        <v>15</v>
      </c>
    </row>
    <row r="58" spans="1:15" ht="21.75" hidden="1" customHeight="1" thickBot="1" x14ac:dyDescent="0.3">
      <c r="A58" s="154" t="s">
        <v>175</v>
      </c>
      <c r="B58" s="155" t="s">
        <v>224</v>
      </c>
      <c r="C58" s="156">
        <f>IF((ISBLANK($C$10)),"----",(($C$10)+($O$7*O58)))</f>
        <v>44214</v>
      </c>
      <c r="D58" s="157">
        <f t="shared" si="26"/>
        <v>44214</v>
      </c>
      <c r="E58" s="156">
        <f>$E$10+($O$7*O58)</f>
        <v>44215</v>
      </c>
      <c r="F58" s="157">
        <f t="shared" si="27"/>
        <v>44215</v>
      </c>
      <c r="G58" s="158">
        <f>$G$10+($O$7*O58)</f>
        <v>44215</v>
      </c>
      <c r="H58" s="156">
        <f>$H$10+($O$7*O58)</f>
        <v>44216</v>
      </c>
      <c r="I58" s="157">
        <f t="shared" si="28"/>
        <v>44216</v>
      </c>
      <c r="J58" s="156">
        <f t="shared" si="29"/>
        <v>44229</v>
      </c>
      <c r="K58" s="157">
        <f t="shared" si="30"/>
        <v>44229</v>
      </c>
      <c r="L58" s="159">
        <f>$L$10</f>
        <v>13</v>
      </c>
      <c r="M58" s="160" t="str">
        <f>$M$10</f>
        <v>OOCL/COSCO</v>
      </c>
      <c r="N58" s="196" t="s">
        <v>216</v>
      </c>
      <c r="O58" s="179">
        <v>15</v>
      </c>
    </row>
    <row r="59" spans="1:15" ht="21.75" hidden="1" customHeight="1" x14ac:dyDescent="0.25">
      <c r="A59" s="146" t="s">
        <v>165</v>
      </c>
      <c r="B59" s="147" t="s">
        <v>228</v>
      </c>
      <c r="C59" s="148" t="str">
        <f>IF((ISBLANK($C$8)),"----",(($C$8)+($O$7*O59)))</f>
        <v>----</v>
      </c>
      <c r="D59" s="149" t="str">
        <f t="shared" ref="D59:D64" si="31">C59</f>
        <v>----</v>
      </c>
      <c r="E59" s="148">
        <f>$E$8+($O$7*O59)</f>
        <v>44221</v>
      </c>
      <c r="F59" s="149">
        <f t="shared" ref="F59:F64" si="32">E59</f>
        <v>44221</v>
      </c>
      <c r="G59" s="150">
        <f>$G$8+($O$7*O59)</f>
        <v>44222</v>
      </c>
      <c r="H59" s="148">
        <f>$H$8+($O$7*O59)</f>
        <v>44222</v>
      </c>
      <c r="I59" s="149">
        <f t="shared" ref="I59:I64" si="33">H59</f>
        <v>44222</v>
      </c>
      <c r="J59" s="148">
        <f t="shared" ref="J59:J64" si="34">H59+L59</f>
        <v>44236</v>
      </c>
      <c r="K59" s="149">
        <f t="shared" ref="K59:K64" si="35">J59</f>
        <v>44236</v>
      </c>
      <c r="L59" s="151">
        <f>$L$8</f>
        <v>14</v>
      </c>
      <c r="M59" s="152" t="str">
        <f>$M$8</f>
        <v>EVERGREEN</v>
      </c>
      <c r="N59" s="153" t="str">
        <f>$N$8</f>
        <v>-</v>
      </c>
      <c r="O59" s="52">
        <v>16</v>
      </c>
    </row>
    <row r="60" spans="1:15" ht="21.75" hidden="1" customHeight="1" x14ac:dyDescent="0.25">
      <c r="A60" s="54" t="s">
        <v>167</v>
      </c>
      <c r="B60" s="55" t="s">
        <v>229</v>
      </c>
      <c r="C60" s="56">
        <f>IF((ISBLANK($C$9)),"----",(($C$9)+($O$7*O60)))</f>
        <v>44218</v>
      </c>
      <c r="D60" s="57">
        <f t="shared" si="31"/>
        <v>44218</v>
      </c>
      <c r="E60" s="56">
        <f>$E$9+($O$7*O60)</f>
        <v>44221</v>
      </c>
      <c r="F60" s="57">
        <f t="shared" si="32"/>
        <v>44221</v>
      </c>
      <c r="G60" s="58">
        <f>$G$9+($O$7*O60)</f>
        <v>44222</v>
      </c>
      <c r="H60" s="56">
        <f>$H$9+($O$7*O60)</f>
        <v>44222</v>
      </c>
      <c r="I60" s="57">
        <f t="shared" si="33"/>
        <v>44222</v>
      </c>
      <c r="J60" s="56">
        <f t="shared" si="34"/>
        <v>44232</v>
      </c>
      <c r="K60" s="57">
        <f t="shared" si="35"/>
        <v>44232</v>
      </c>
      <c r="L60" s="59">
        <f>$L$9</f>
        <v>10</v>
      </c>
      <c r="M60" s="60" t="str">
        <f>$M$9</f>
        <v>ONE</v>
      </c>
      <c r="N60" s="61" t="str">
        <f>$N$9</f>
        <v>-</v>
      </c>
      <c r="O60" s="62">
        <v>16</v>
      </c>
    </row>
    <row r="61" spans="1:15" ht="21.75" hidden="1" customHeight="1" thickBot="1" x14ac:dyDescent="0.3">
      <c r="A61" s="154" t="s">
        <v>179</v>
      </c>
      <c r="B61" s="155" t="s">
        <v>230</v>
      </c>
      <c r="C61" s="156">
        <f>IF((ISBLANK($C$10)),"----",(($C$10)+($O$7*O61)))</f>
        <v>44221</v>
      </c>
      <c r="D61" s="157">
        <f t="shared" si="31"/>
        <v>44221</v>
      </c>
      <c r="E61" s="156">
        <f>$E$10+($O$7*O61)</f>
        <v>44222</v>
      </c>
      <c r="F61" s="157">
        <f t="shared" si="32"/>
        <v>44222</v>
      </c>
      <c r="G61" s="158">
        <f>$G$10+($O$7*O61)</f>
        <v>44222</v>
      </c>
      <c r="H61" s="156">
        <f>$H$10+($O$7*O61)</f>
        <v>44223</v>
      </c>
      <c r="I61" s="157">
        <f t="shared" si="33"/>
        <v>44223</v>
      </c>
      <c r="J61" s="156">
        <f t="shared" si="34"/>
        <v>44236</v>
      </c>
      <c r="K61" s="157">
        <f t="shared" si="35"/>
        <v>44236</v>
      </c>
      <c r="L61" s="159">
        <f>$L$10</f>
        <v>13</v>
      </c>
      <c r="M61" s="160" t="str">
        <f>$M$10</f>
        <v>OOCL/COSCO</v>
      </c>
      <c r="N61" s="196" t="s">
        <v>216</v>
      </c>
      <c r="O61" s="179">
        <v>16</v>
      </c>
    </row>
    <row r="62" spans="1:15" ht="21.75" hidden="1" customHeight="1" x14ac:dyDescent="0.25">
      <c r="A62" s="146"/>
      <c r="B62" s="147"/>
      <c r="C62" s="148"/>
      <c r="D62" s="149"/>
      <c r="E62" s="148"/>
      <c r="F62" s="149"/>
      <c r="G62" s="150"/>
      <c r="H62" s="148"/>
      <c r="I62" s="149"/>
      <c r="J62" s="148"/>
      <c r="K62" s="149"/>
      <c r="L62" s="151"/>
      <c r="M62" s="152"/>
      <c r="N62" s="153"/>
      <c r="O62" s="52">
        <v>17</v>
      </c>
    </row>
    <row r="63" spans="1:15" ht="21.75" hidden="1" customHeight="1" x14ac:dyDescent="0.25">
      <c r="A63" s="54" t="s">
        <v>181</v>
      </c>
      <c r="B63" s="55" t="s">
        <v>236</v>
      </c>
      <c r="C63" s="56">
        <f>IF((ISBLANK($C$9)),"----",(($C$9)+($O$7*O63)))</f>
        <v>44225</v>
      </c>
      <c r="D63" s="57">
        <f t="shared" si="31"/>
        <v>44225</v>
      </c>
      <c r="E63" s="56">
        <f>$E$9+($O$7*O63)</f>
        <v>44228</v>
      </c>
      <c r="F63" s="57">
        <f t="shared" si="32"/>
        <v>44228</v>
      </c>
      <c r="G63" s="58">
        <f>$G$9+($O$7*O63)</f>
        <v>44229</v>
      </c>
      <c r="H63" s="56">
        <f>$H$9+($O$7*O63)</f>
        <v>44229</v>
      </c>
      <c r="I63" s="57">
        <f t="shared" si="33"/>
        <v>44229</v>
      </c>
      <c r="J63" s="56">
        <f t="shared" si="34"/>
        <v>44239</v>
      </c>
      <c r="K63" s="57">
        <f t="shared" si="35"/>
        <v>44239</v>
      </c>
      <c r="L63" s="59">
        <f>$L$9</f>
        <v>10</v>
      </c>
      <c r="M63" s="60" t="str">
        <f>$M$9</f>
        <v>ONE</v>
      </c>
      <c r="N63" s="61" t="str">
        <f>$N$9</f>
        <v>-</v>
      </c>
      <c r="O63" s="62">
        <v>17</v>
      </c>
    </row>
    <row r="64" spans="1:15" ht="21.75" hidden="1" customHeight="1" thickBot="1" x14ac:dyDescent="0.3">
      <c r="A64" s="154" t="s">
        <v>162</v>
      </c>
      <c r="B64" s="155" t="s">
        <v>222</v>
      </c>
      <c r="C64" s="156">
        <f>IF((ISBLANK($C$10)),"----",(($C$10)+($O$7*O64)))</f>
        <v>44228</v>
      </c>
      <c r="D64" s="157">
        <f t="shared" si="31"/>
        <v>44228</v>
      </c>
      <c r="E64" s="156">
        <f>$E$10+($O$7*O64)</f>
        <v>44229</v>
      </c>
      <c r="F64" s="157">
        <f t="shared" si="32"/>
        <v>44229</v>
      </c>
      <c r="G64" s="158">
        <f>$G$10+($O$7*O64)</f>
        <v>44229</v>
      </c>
      <c r="H64" s="156">
        <f>$H$10+($O$7*O64)</f>
        <v>44230</v>
      </c>
      <c r="I64" s="157">
        <f t="shared" si="33"/>
        <v>44230</v>
      </c>
      <c r="J64" s="156">
        <f t="shared" si="34"/>
        <v>44243</v>
      </c>
      <c r="K64" s="157">
        <f t="shared" si="35"/>
        <v>44243</v>
      </c>
      <c r="L64" s="159">
        <f>$L$10</f>
        <v>13</v>
      </c>
      <c r="M64" s="160" t="str">
        <f>$M$10</f>
        <v>OOCL/COSCO</v>
      </c>
      <c r="N64" s="161" t="str">
        <f>$N$10</f>
        <v>LCL 危険品サービス</v>
      </c>
      <c r="O64" s="62">
        <v>17</v>
      </c>
    </row>
    <row r="65" spans="1:15" ht="21.75" hidden="1" customHeight="1" x14ac:dyDescent="0.25">
      <c r="A65" s="146" t="s">
        <v>177</v>
      </c>
      <c r="B65" s="147" t="s">
        <v>231</v>
      </c>
      <c r="C65" s="148" t="str">
        <f>IF((ISBLANK($C$8)),"----",(($C$8)+($O$7*O65)))</f>
        <v>----</v>
      </c>
      <c r="D65" s="149" t="str">
        <f t="shared" ref="D65:D66" si="36">C65</f>
        <v>----</v>
      </c>
      <c r="E65" s="148">
        <f>$E$8+($O$7*O65)</f>
        <v>44235</v>
      </c>
      <c r="F65" s="149">
        <f t="shared" ref="F65:F66" si="37">E65</f>
        <v>44235</v>
      </c>
      <c r="G65" s="150">
        <f>$G$8+($O$7*O65)</f>
        <v>44236</v>
      </c>
      <c r="H65" s="148">
        <f>$H$8+($O$7*O65)</f>
        <v>44236</v>
      </c>
      <c r="I65" s="149">
        <f t="shared" ref="I65:I66" si="38">H65</f>
        <v>44236</v>
      </c>
      <c r="J65" s="148">
        <f t="shared" ref="J65:J66" si="39">H65+L65</f>
        <v>44250</v>
      </c>
      <c r="K65" s="149">
        <f t="shared" ref="K65:K66" si="40">J65</f>
        <v>44250</v>
      </c>
      <c r="L65" s="151">
        <f>$L$8</f>
        <v>14</v>
      </c>
      <c r="M65" s="152" t="str">
        <f>$M$8</f>
        <v>EVERGREEN</v>
      </c>
      <c r="N65" s="153" t="str">
        <f>$N$8</f>
        <v>-</v>
      </c>
      <c r="O65" s="52">
        <v>18</v>
      </c>
    </row>
    <row r="66" spans="1:15" ht="21.75" hidden="1" customHeight="1" x14ac:dyDescent="0.25">
      <c r="A66" s="54" t="s">
        <v>169</v>
      </c>
      <c r="B66" s="55" t="s">
        <v>245</v>
      </c>
      <c r="C66" s="56">
        <f>IF((ISBLANK($C$9)),"----",(($C$9)+($O$7*O66)))</f>
        <v>44232</v>
      </c>
      <c r="D66" s="57">
        <f t="shared" si="36"/>
        <v>44232</v>
      </c>
      <c r="E66" s="56">
        <f>$E$9+($O$7*O66)</f>
        <v>44235</v>
      </c>
      <c r="F66" s="57">
        <f t="shared" si="37"/>
        <v>44235</v>
      </c>
      <c r="G66" s="58">
        <f>$G$9+($O$7*O66)</f>
        <v>44236</v>
      </c>
      <c r="H66" s="56">
        <f>$H$9+($O$7*O66)</f>
        <v>44236</v>
      </c>
      <c r="I66" s="57">
        <f t="shared" si="38"/>
        <v>44236</v>
      </c>
      <c r="J66" s="56">
        <f t="shared" si="39"/>
        <v>44246</v>
      </c>
      <c r="K66" s="57">
        <f t="shared" si="40"/>
        <v>44246</v>
      </c>
      <c r="L66" s="59">
        <f>$L$9</f>
        <v>10</v>
      </c>
      <c r="M66" s="60" t="str">
        <f>$M$9</f>
        <v>ONE</v>
      </c>
      <c r="N66" s="61" t="str">
        <f>$N$9</f>
        <v>-</v>
      </c>
      <c r="O66" s="62">
        <v>18</v>
      </c>
    </row>
    <row r="67" spans="1:15" ht="21.75" hidden="1" customHeight="1" thickBot="1" x14ac:dyDescent="0.3">
      <c r="A67" s="154"/>
      <c r="B67" s="155"/>
      <c r="C67" s="156"/>
      <c r="D67" s="157"/>
      <c r="E67" s="156"/>
      <c r="F67" s="157"/>
      <c r="G67" s="158"/>
      <c r="H67" s="156"/>
      <c r="I67" s="157"/>
      <c r="J67" s="156"/>
      <c r="K67" s="157"/>
      <c r="L67" s="159"/>
      <c r="M67" s="160"/>
      <c r="N67" s="161"/>
      <c r="O67" s="62">
        <v>18</v>
      </c>
    </row>
    <row r="68" spans="1:15" ht="21.75" hidden="1" customHeight="1" x14ac:dyDescent="0.25">
      <c r="A68" s="146" t="s">
        <v>188</v>
      </c>
      <c r="B68" s="147" t="s">
        <v>232</v>
      </c>
      <c r="C68" s="148" t="str">
        <f>IF((ISBLANK($C$8)),"----",(($C$8)+($O$7*O68)))</f>
        <v>----</v>
      </c>
      <c r="D68" s="149" t="str">
        <f t="shared" ref="D68:D70" si="41">C68</f>
        <v>----</v>
      </c>
      <c r="E68" s="148">
        <f>$E$8+($O$7*O68)</f>
        <v>44242</v>
      </c>
      <c r="F68" s="149">
        <f t="shared" ref="F68:F70" si="42">E68</f>
        <v>44242</v>
      </c>
      <c r="G68" s="150">
        <f>$G$8+($O$7*O68)</f>
        <v>44243</v>
      </c>
      <c r="H68" s="148">
        <f>$H$8+($O$7*O68)</f>
        <v>44243</v>
      </c>
      <c r="I68" s="149">
        <f t="shared" ref="I68:I70" si="43">H68</f>
        <v>44243</v>
      </c>
      <c r="J68" s="148">
        <f t="shared" ref="J68:J70" si="44">H68+L68</f>
        <v>44257</v>
      </c>
      <c r="K68" s="149">
        <f t="shared" ref="K68:K70" si="45">J68</f>
        <v>44257</v>
      </c>
      <c r="L68" s="151">
        <f>$L$8</f>
        <v>14</v>
      </c>
      <c r="M68" s="152" t="str">
        <f>$M$8</f>
        <v>EVERGREEN</v>
      </c>
      <c r="N68" s="153" t="str">
        <f>$N$8</f>
        <v>-</v>
      </c>
      <c r="O68" s="52">
        <v>19</v>
      </c>
    </row>
    <row r="69" spans="1:15" ht="21.75" hidden="1" customHeight="1" x14ac:dyDescent="0.25">
      <c r="A69" s="54" t="s">
        <v>163</v>
      </c>
      <c r="B69" s="55" t="s">
        <v>237</v>
      </c>
      <c r="C69" s="56">
        <f>IF((ISBLANK($C$9)),"----",(($C$9)+($O$7*O69)))</f>
        <v>44239</v>
      </c>
      <c r="D69" s="57">
        <f t="shared" si="41"/>
        <v>44239</v>
      </c>
      <c r="E69" s="56">
        <f>$E$9+($O$7*O69)</f>
        <v>44242</v>
      </c>
      <c r="F69" s="57">
        <f t="shared" si="42"/>
        <v>44242</v>
      </c>
      <c r="G69" s="58">
        <f>$G$9+($O$7*O69)</f>
        <v>44243</v>
      </c>
      <c r="H69" s="56">
        <f>$H$9+($O$7*O69)</f>
        <v>44243</v>
      </c>
      <c r="I69" s="57">
        <f t="shared" si="43"/>
        <v>44243</v>
      </c>
      <c r="J69" s="56">
        <f t="shared" si="44"/>
        <v>44253</v>
      </c>
      <c r="K69" s="57">
        <f t="shared" si="45"/>
        <v>44253</v>
      </c>
      <c r="L69" s="59">
        <f>$L$9</f>
        <v>10</v>
      </c>
      <c r="M69" s="60" t="str">
        <f>$M$9</f>
        <v>ONE</v>
      </c>
      <c r="N69" s="61" t="str">
        <f>$N$9</f>
        <v>-</v>
      </c>
      <c r="O69" s="62">
        <v>19</v>
      </c>
    </row>
    <row r="70" spans="1:15" ht="21.75" hidden="1" customHeight="1" thickBot="1" x14ac:dyDescent="0.3">
      <c r="A70" s="154" t="s">
        <v>173</v>
      </c>
      <c r="B70" s="155" t="s">
        <v>240</v>
      </c>
      <c r="C70" s="156">
        <f>IF((ISBLANK($C$10)),"----",(($C$10)+($O$7*O70)))</f>
        <v>44242</v>
      </c>
      <c r="D70" s="157">
        <f t="shared" si="41"/>
        <v>44242</v>
      </c>
      <c r="E70" s="156">
        <f>$E$10+($O$7*O70)</f>
        <v>44243</v>
      </c>
      <c r="F70" s="157">
        <f t="shared" si="42"/>
        <v>44243</v>
      </c>
      <c r="G70" s="158">
        <f>$G$10+($O$7*O70)</f>
        <v>44243</v>
      </c>
      <c r="H70" s="156">
        <f>$H$10+($O$7*O70)</f>
        <v>44244</v>
      </c>
      <c r="I70" s="157">
        <f t="shared" si="43"/>
        <v>44244</v>
      </c>
      <c r="J70" s="156">
        <f t="shared" si="44"/>
        <v>44257</v>
      </c>
      <c r="K70" s="157">
        <f t="shared" si="45"/>
        <v>44257</v>
      </c>
      <c r="L70" s="159">
        <f>$L$10</f>
        <v>13</v>
      </c>
      <c r="M70" s="160" t="str">
        <f>$M$10</f>
        <v>OOCL/COSCO</v>
      </c>
      <c r="N70" s="161" t="str">
        <f>$N$10</f>
        <v>LCL 危険品サービス</v>
      </c>
      <c r="O70" s="62">
        <v>19</v>
      </c>
    </row>
    <row r="71" spans="1:15" ht="21.75" hidden="1" customHeight="1" x14ac:dyDescent="0.25">
      <c r="A71" s="146" t="s">
        <v>233</v>
      </c>
      <c r="B71" s="147" t="s">
        <v>234</v>
      </c>
      <c r="C71" s="148" t="str">
        <f>IF((ISBLANK($C$8)),"----",(($C$8)+($O$7*O71)))</f>
        <v>----</v>
      </c>
      <c r="D71" s="149" t="str">
        <f t="shared" ref="D71:D73" si="46">C71</f>
        <v>----</v>
      </c>
      <c r="E71" s="148">
        <f>$E$8+($O$7*O71)</f>
        <v>44249</v>
      </c>
      <c r="F71" s="149">
        <f t="shared" ref="F71:F73" si="47">E71</f>
        <v>44249</v>
      </c>
      <c r="G71" s="150">
        <f>$G$8+($O$7*O71)</f>
        <v>44250</v>
      </c>
      <c r="H71" s="148">
        <f>$H$8+($O$7*O71)</f>
        <v>44250</v>
      </c>
      <c r="I71" s="149">
        <f t="shared" ref="I71:I73" si="48">H71</f>
        <v>44250</v>
      </c>
      <c r="J71" s="148">
        <f t="shared" ref="J71:J73" si="49">H71+L71</f>
        <v>44264</v>
      </c>
      <c r="K71" s="149">
        <f t="shared" ref="K71:K73" si="50">J71</f>
        <v>44264</v>
      </c>
      <c r="L71" s="151">
        <f>$L$8</f>
        <v>14</v>
      </c>
      <c r="M71" s="152" t="str">
        <f>$M$8</f>
        <v>EVERGREEN</v>
      </c>
      <c r="N71" s="153" t="str">
        <f>$N$8</f>
        <v>-</v>
      </c>
      <c r="O71" s="52">
        <v>20</v>
      </c>
    </row>
    <row r="72" spans="1:15" ht="21.75" hidden="1" customHeight="1" x14ac:dyDescent="0.25">
      <c r="A72" s="54" t="s">
        <v>167</v>
      </c>
      <c r="B72" s="55" t="s">
        <v>238</v>
      </c>
      <c r="C72" s="56">
        <f>IF((ISBLANK($C$9)),"----",(($C$9)+($O$7*O72)))</f>
        <v>44246</v>
      </c>
      <c r="D72" s="57">
        <f t="shared" si="46"/>
        <v>44246</v>
      </c>
      <c r="E72" s="56">
        <f>$E$9+($O$7*O72)</f>
        <v>44249</v>
      </c>
      <c r="F72" s="57">
        <f t="shared" si="47"/>
        <v>44249</v>
      </c>
      <c r="G72" s="58">
        <f>$G$9+($O$7*O72)</f>
        <v>44250</v>
      </c>
      <c r="H72" s="56">
        <f>$H$9+($O$7*O72)</f>
        <v>44250</v>
      </c>
      <c r="I72" s="57">
        <f t="shared" si="48"/>
        <v>44250</v>
      </c>
      <c r="J72" s="56">
        <f t="shared" si="49"/>
        <v>44260</v>
      </c>
      <c r="K72" s="57">
        <f t="shared" si="50"/>
        <v>44260</v>
      </c>
      <c r="L72" s="59">
        <f>$L$9</f>
        <v>10</v>
      </c>
      <c r="M72" s="60" t="str">
        <f>$M$9</f>
        <v>ONE</v>
      </c>
      <c r="N72" s="61" t="str">
        <f>$N$9</f>
        <v>-</v>
      </c>
      <c r="O72" s="62">
        <v>20</v>
      </c>
    </row>
    <row r="73" spans="1:15" ht="21.75" hidden="1" customHeight="1" thickBot="1" x14ac:dyDescent="0.3">
      <c r="A73" s="154" t="s">
        <v>243</v>
      </c>
      <c r="B73" s="155" t="s">
        <v>244</v>
      </c>
      <c r="C73" s="193" t="s">
        <v>242</v>
      </c>
      <c r="D73" s="157" t="str">
        <f t="shared" si="46"/>
        <v>----</v>
      </c>
      <c r="E73" s="199">
        <v>44249</v>
      </c>
      <c r="F73" s="178">
        <f t="shared" si="47"/>
        <v>44249</v>
      </c>
      <c r="G73" s="158">
        <f>$G$10+($O$7*O73)</f>
        <v>44250</v>
      </c>
      <c r="H73" s="156">
        <f>$H$10+($O$7*O73)</f>
        <v>44251</v>
      </c>
      <c r="I73" s="157">
        <f t="shared" si="48"/>
        <v>44251</v>
      </c>
      <c r="J73" s="156">
        <f t="shared" si="49"/>
        <v>44264</v>
      </c>
      <c r="K73" s="157">
        <f t="shared" si="50"/>
        <v>44264</v>
      </c>
      <c r="L73" s="159">
        <f>$L$10</f>
        <v>13</v>
      </c>
      <c r="M73" s="160" t="str">
        <f>$M$10</f>
        <v>OOCL/COSCO</v>
      </c>
      <c r="N73" s="196" t="s">
        <v>247</v>
      </c>
      <c r="O73" s="62">
        <v>20</v>
      </c>
    </row>
    <row r="74" spans="1:15" ht="21.75" hidden="1" customHeight="1" x14ac:dyDescent="0.25">
      <c r="A74" s="146" t="s">
        <v>200</v>
      </c>
      <c r="B74" s="147" t="s">
        <v>235</v>
      </c>
      <c r="C74" s="148" t="str">
        <f>IF((ISBLANK($C$8)),"----",(($C$8)+($O$7*O74)))</f>
        <v>----</v>
      </c>
      <c r="D74" s="149" t="str">
        <f t="shared" ref="D74:D82" si="51">C74</f>
        <v>----</v>
      </c>
      <c r="E74" s="148">
        <f>$E$8+($O$7*O74)</f>
        <v>44256</v>
      </c>
      <c r="F74" s="149">
        <f t="shared" ref="F74:F82" si="52">E74</f>
        <v>44256</v>
      </c>
      <c r="G74" s="150">
        <f>$G$8+($O$7*O74)</f>
        <v>44257</v>
      </c>
      <c r="H74" s="148">
        <f>$H$8+($O$7*O74)</f>
        <v>44257</v>
      </c>
      <c r="I74" s="149">
        <f t="shared" ref="I74:I82" si="53">H74</f>
        <v>44257</v>
      </c>
      <c r="J74" s="148">
        <f t="shared" ref="J74:J82" si="54">H74+L74</f>
        <v>44271</v>
      </c>
      <c r="K74" s="149">
        <f t="shared" ref="K74:K82" si="55">J74</f>
        <v>44271</v>
      </c>
      <c r="L74" s="151">
        <f>$L$8</f>
        <v>14</v>
      </c>
      <c r="M74" s="152" t="str">
        <f>$M$8</f>
        <v>EVERGREEN</v>
      </c>
      <c r="N74" s="153" t="str">
        <f>$N$8</f>
        <v>-</v>
      </c>
      <c r="O74" s="52">
        <v>21</v>
      </c>
    </row>
    <row r="75" spans="1:15" ht="21.75" hidden="1" customHeight="1" x14ac:dyDescent="0.25">
      <c r="A75" s="54" t="s">
        <v>246</v>
      </c>
      <c r="B75" s="55" t="s">
        <v>239</v>
      </c>
      <c r="C75" s="56">
        <f>IF((ISBLANK($C$9)),"----",(($C$9)+($O$7*O75)))</f>
        <v>44253</v>
      </c>
      <c r="D75" s="57">
        <f t="shared" si="51"/>
        <v>44253</v>
      </c>
      <c r="E75" s="56">
        <f>$E$9+($O$7*O75)</f>
        <v>44256</v>
      </c>
      <c r="F75" s="57">
        <f t="shared" si="52"/>
        <v>44256</v>
      </c>
      <c r="G75" s="58">
        <f>$G$9+($O$7*O75)</f>
        <v>44257</v>
      </c>
      <c r="H75" s="56">
        <f>$H$9+($O$7*O75)</f>
        <v>44257</v>
      </c>
      <c r="I75" s="57">
        <f t="shared" si="53"/>
        <v>44257</v>
      </c>
      <c r="J75" s="56">
        <f t="shared" si="54"/>
        <v>44267</v>
      </c>
      <c r="K75" s="57">
        <f t="shared" si="55"/>
        <v>44267</v>
      </c>
      <c r="L75" s="59">
        <f>$L$9</f>
        <v>10</v>
      </c>
      <c r="M75" s="60" t="str">
        <f>$M$9</f>
        <v>ONE</v>
      </c>
      <c r="N75" s="61" t="str">
        <f>$N$9</f>
        <v>-</v>
      </c>
      <c r="O75" s="62">
        <v>21</v>
      </c>
    </row>
    <row r="76" spans="1:15" ht="21.75" hidden="1" customHeight="1" thickBot="1" x14ac:dyDescent="0.3">
      <c r="A76" s="154" t="s">
        <v>179</v>
      </c>
      <c r="B76" s="155" t="s">
        <v>241</v>
      </c>
      <c r="C76" s="156">
        <f>IF((ISBLANK($C$10)),"----",(($C$10)+($O$7*O76)))</f>
        <v>44256</v>
      </c>
      <c r="D76" s="157">
        <f t="shared" si="51"/>
        <v>44256</v>
      </c>
      <c r="E76" s="156">
        <f>$E$10+($O$7*O76)</f>
        <v>44257</v>
      </c>
      <c r="F76" s="157">
        <f t="shared" si="52"/>
        <v>44257</v>
      </c>
      <c r="G76" s="158">
        <f>$G$10+($O$7*O76)</f>
        <v>44257</v>
      </c>
      <c r="H76" s="156">
        <f>$H$10+($O$7*O76)</f>
        <v>44258</v>
      </c>
      <c r="I76" s="157">
        <f t="shared" si="53"/>
        <v>44258</v>
      </c>
      <c r="J76" s="156">
        <f t="shared" si="54"/>
        <v>44271</v>
      </c>
      <c r="K76" s="157">
        <f t="shared" si="55"/>
        <v>44271</v>
      </c>
      <c r="L76" s="159">
        <f>$L$10</f>
        <v>13</v>
      </c>
      <c r="M76" s="160" t="str">
        <f>$M$10</f>
        <v>OOCL/COSCO</v>
      </c>
      <c r="N76" s="161" t="str">
        <f>$N$10</f>
        <v>LCL 危険品サービス</v>
      </c>
      <c r="O76" s="62">
        <v>21</v>
      </c>
    </row>
    <row r="77" spans="1:15" ht="21.75" hidden="1" customHeight="1" x14ac:dyDescent="0.25">
      <c r="A77" s="146" t="s">
        <v>170</v>
      </c>
      <c r="B77" s="147" t="s">
        <v>248</v>
      </c>
      <c r="C77" s="148" t="str">
        <f>IF((ISBLANK($C$8)),"----",(($C$8)+($O$7*O77)))</f>
        <v>----</v>
      </c>
      <c r="D77" s="149" t="str">
        <f t="shared" si="51"/>
        <v>----</v>
      </c>
      <c r="E77" s="148">
        <f>$E$8+($O$7*O77)</f>
        <v>44263</v>
      </c>
      <c r="F77" s="149">
        <f t="shared" si="52"/>
        <v>44263</v>
      </c>
      <c r="G77" s="150">
        <f>$G$8+($O$7*O77)</f>
        <v>44264</v>
      </c>
      <c r="H77" s="148">
        <f>$H$8+($O$7*O77)</f>
        <v>44264</v>
      </c>
      <c r="I77" s="149">
        <f t="shared" si="53"/>
        <v>44264</v>
      </c>
      <c r="J77" s="148">
        <f t="shared" si="54"/>
        <v>44278</v>
      </c>
      <c r="K77" s="149">
        <f t="shared" si="55"/>
        <v>44278</v>
      </c>
      <c r="L77" s="151">
        <f>$L$8</f>
        <v>14</v>
      </c>
      <c r="M77" s="152" t="str">
        <f>$M$8</f>
        <v>EVERGREEN</v>
      </c>
      <c r="N77" s="153" t="str">
        <f>$N$8</f>
        <v>-</v>
      </c>
      <c r="O77" s="52">
        <v>22</v>
      </c>
    </row>
    <row r="78" spans="1:15" ht="21.75" hidden="1" customHeight="1" x14ac:dyDescent="0.25">
      <c r="A78" s="54" t="s">
        <v>169</v>
      </c>
      <c r="B78" s="55" t="s">
        <v>252</v>
      </c>
      <c r="C78" s="56">
        <f>IF((ISBLANK($C$9)),"----",(($C$9)+($O$7*O78)))</f>
        <v>44260</v>
      </c>
      <c r="D78" s="57">
        <f t="shared" si="51"/>
        <v>44260</v>
      </c>
      <c r="E78" s="56">
        <f>$E$9+($O$7*O78)</f>
        <v>44263</v>
      </c>
      <c r="F78" s="57">
        <f t="shared" si="52"/>
        <v>44263</v>
      </c>
      <c r="G78" s="58">
        <f>$G$9+($O$7*O78)</f>
        <v>44264</v>
      </c>
      <c r="H78" s="56">
        <f>$H$9+($O$7*O78)</f>
        <v>44264</v>
      </c>
      <c r="I78" s="57">
        <f t="shared" si="53"/>
        <v>44264</v>
      </c>
      <c r="J78" s="56">
        <f t="shared" si="54"/>
        <v>44274</v>
      </c>
      <c r="K78" s="57">
        <f t="shared" si="55"/>
        <v>44274</v>
      </c>
      <c r="L78" s="59">
        <f>$L$9</f>
        <v>10</v>
      </c>
      <c r="M78" s="60" t="str">
        <f>$M$9</f>
        <v>ONE</v>
      </c>
      <c r="N78" s="61" t="str">
        <f>$N$9</f>
        <v>-</v>
      </c>
      <c r="O78" s="62">
        <v>22</v>
      </c>
    </row>
    <row r="79" spans="1:15" ht="21.75" hidden="1" customHeight="1" thickBot="1" x14ac:dyDescent="0.3">
      <c r="A79" s="154" t="s">
        <v>162</v>
      </c>
      <c r="B79" s="155" t="s">
        <v>237</v>
      </c>
      <c r="C79" s="156">
        <f>IF((ISBLANK($C$10)),"----",(($C$10)+($O$7*O79)))</f>
        <v>44263</v>
      </c>
      <c r="D79" s="157">
        <f t="shared" si="51"/>
        <v>44263</v>
      </c>
      <c r="E79" s="156">
        <f>$E$10+($O$7*O79)</f>
        <v>44264</v>
      </c>
      <c r="F79" s="157">
        <f t="shared" si="52"/>
        <v>44264</v>
      </c>
      <c r="G79" s="158">
        <f>$G$10+($O$7*O79)</f>
        <v>44264</v>
      </c>
      <c r="H79" s="156">
        <f>$H$10+($O$7*O79)</f>
        <v>44265</v>
      </c>
      <c r="I79" s="157">
        <f t="shared" si="53"/>
        <v>44265</v>
      </c>
      <c r="J79" s="156">
        <f t="shared" si="54"/>
        <v>44278</v>
      </c>
      <c r="K79" s="157">
        <f t="shared" si="55"/>
        <v>44278</v>
      </c>
      <c r="L79" s="159">
        <f>$L$10</f>
        <v>13</v>
      </c>
      <c r="M79" s="160" t="str">
        <f>$M$10</f>
        <v>OOCL/COSCO</v>
      </c>
      <c r="N79" s="161" t="str">
        <f>$N$10</f>
        <v>LCL 危険品サービス</v>
      </c>
      <c r="O79" s="62">
        <v>22</v>
      </c>
    </row>
    <row r="80" spans="1:15" ht="21.75" hidden="1" customHeight="1" x14ac:dyDescent="0.25">
      <c r="A80" s="146" t="s">
        <v>165</v>
      </c>
      <c r="B80" s="147" t="s">
        <v>249</v>
      </c>
      <c r="C80" s="148" t="str">
        <f>IF((ISBLANK($C$8)),"----",(($C$8)+($O$7*O80)))</f>
        <v>----</v>
      </c>
      <c r="D80" s="149" t="str">
        <f t="shared" si="51"/>
        <v>----</v>
      </c>
      <c r="E80" s="148">
        <f>$E$8+($O$7*O80)</f>
        <v>44270</v>
      </c>
      <c r="F80" s="149">
        <f t="shared" si="52"/>
        <v>44270</v>
      </c>
      <c r="G80" s="150">
        <f>$G$8+($O$7*O80)</f>
        <v>44271</v>
      </c>
      <c r="H80" s="148">
        <f>$H$8+($O$7*O80)</f>
        <v>44271</v>
      </c>
      <c r="I80" s="149">
        <f t="shared" si="53"/>
        <v>44271</v>
      </c>
      <c r="J80" s="148">
        <f t="shared" si="54"/>
        <v>44285</v>
      </c>
      <c r="K80" s="149">
        <f t="shared" si="55"/>
        <v>44285</v>
      </c>
      <c r="L80" s="151">
        <f>$L$8</f>
        <v>14</v>
      </c>
      <c r="M80" s="152" t="str">
        <f>$M$8</f>
        <v>EVERGREEN</v>
      </c>
      <c r="N80" s="153" t="str">
        <f>$N$8</f>
        <v>-</v>
      </c>
      <c r="O80" s="52">
        <v>23</v>
      </c>
    </row>
    <row r="81" spans="1:15" ht="21.75" hidden="1" customHeight="1" x14ac:dyDescent="0.25">
      <c r="A81" s="54" t="s">
        <v>163</v>
      </c>
      <c r="B81" s="55" t="s">
        <v>256</v>
      </c>
      <c r="C81" s="56">
        <f>IF((ISBLANK($C$9)),"----",(($C$9)+($O$7*O81)))</f>
        <v>44267</v>
      </c>
      <c r="D81" s="57">
        <f t="shared" si="51"/>
        <v>44267</v>
      </c>
      <c r="E81" s="56">
        <f>$E$9+($O$7*O81)</f>
        <v>44270</v>
      </c>
      <c r="F81" s="57">
        <f t="shared" si="52"/>
        <v>44270</v>
      </c>
      <c r="G81" s="58">
        <f>$G$9+($O$7*O81)</f>
        <v>44271</v>
      </c>
      <c r="H81" s="56">
        <f>$H$9+($O$7*O81)</f>
        <v>44271</v>
      </c>
      <c r="I81" s="57">
        <f t="shared" si="53"/>
        <v>44271</v>
      </c>
      <c r="J81" s="56">
        <f t="shared" si="54"/>
        <v>44281</v>
      </c>
      <c r="K81" s="57">
        <f t="shared" si="55"/>
        <v>44281</v>
      </c>
      <c r="L81" s="59">
        <f>$L$9</f>
        <v>10</v>
      </c>
      <c r="M81" s="60" t="str">
        <f>$M$9</f>
        <v>ONE</v>
      </c>
      <c r="N81" s="61" t="str">
        <f>$N$9</f>
        <v>-</v>
      </c>
      <c r="O81" s="62">
        <v>23</v>
      </c>
    </row>
    <row r="82" spans="1:15" ht="21.75" hidden="1" customHeight="1" thickBot="1" x14ac:dyDescent="0.3">
      <c r="A82" s="154" t="s">
        <v>173</v>
      </c>
      <c r="B82" s="155" t="s">
        <v>254</v>
      </c>
      <c r="C82" s="156">
        <f>IF((ISBLANK($C$10)),"----",(($C$10)+($O$7*O82)))</f>
        <v>44270</v>
      </c>
      <c r="D82" s="157">
        <f t="shared" si="51"/>
        <v>44270</v>
      </c>
      <c r="E82" s="156">
        <f>$E$10+($O$7*O82)</f>
        <v>44271</v>
      </c>
      <c r="F82" s="157">
        <f t="shared" si="52"/>
        <v>44271</v>
      </c>
      <c r="G82" s="158">
        <f>$G$10+($O$7*O82)</f>
        <v>44271</v>
      </c>
      <c r="H82" s="156">
        <f>$H$10+($O$7*O82)</f>
        <v>44272</v>
      </c>
      <c r="I82" s="157">
        <f t="shared" si="53"/>
        <v>44272</v>
      </c>
      <c r="J82" s="156">
        <f t="shared" si="54"/>
        <v>44285</v>
      </c>
      <c r="K82" s="157">
        <f t="shared" si="55"/>
        <v>44285</v>
      </c>
      <c r="L82" s="159">
        <f>$L$10</f>
        <v>13</v>
      </c>
      <c r="M82" s="160" t="str">
        <f>$M$10</f>
        <v>OOCL/COSCO</v>
      </c>
      <c r="N82" s="161" t="str">
        <f>$N$10</f>
        <v>LCL 危険品サービス</v>
      </c>
      <c r="O82" s="62">
        <v>23</v>
      </c>
    </row>
    <row r="83" spans="1:15" ht="21.75" hidden="1" customHeight="1" x14ac:dyDescent="0.25">
      <c r="A83" s="146" t="s">
        <v>186</v>
      </c>
      <c r="B83" s="147" t="s">
        <v>250</v>
      </c>
      <c r="C83" s="148" t="str">
        <f>IF((ISBLANK($C$8)),"----",(($C$8)+($O$7*O83)))</f>
        <v>----</v>
      </c>
      <c r="D83" s="149" t="str">
        <f t="shared" ref="D83:D85" si="56">C83</f>
        <v>----</v>
      </c>
      <c r="E83" s="148">
        <f>$E$8+($O$7*O83)</f>
        <v>44277</v>
      </c>
      <c r="F83" s="149">
        <f t="shared" ref="F83:F85" si="57">E83</f>
        <v>44277</v>
      </c>
      <c r="G83" s="150">
        <f>$G$8+($O$7*O83)</f>
        <v>44278</v>
      </c>
      <c r="H83" s="148">
        <f>$H$8+($O$7*O83)</f>
        <v>44278</v>
      </c>
      <c r="I83" s="149">
        <f t="shared" ref="I83:I85" si="58">H83</f>
        <v>44278</v>
      </c>
      <c r="J83" s="148">
        <f t="shared" ref="J83:J85" si="59">H83+L83</f>
        <v>44292</v>
      </c>
      <c r="K83" s="149">
        <f t="shared" ref="K83:K85" si="60">J83</f>
        <v>44292</v>
      </c>
      <c r="L83" s="151">
        <f>$L$8</f>
        <v>14</v>
      </c>
      <c r="M83" s="152" t="str">
        <f>$M$8</f>
        <v>EVERGREEN</v>
      </c>
      <c r="N83" s="153" t="str">
        <f>$N$8</f>
        <v>-</v>
      </c>
      <c r="O83" s="52">
        <v>24</v>
      </c>
    </row>
    <row r="84" spans="1:15" ht="21.75" hidden="1" customHeight="1" x14ac:dyDescent="0.25">
      <c r="A84" s="54" t="s">
        <v>167</v>
      </c>
      <c r="B84" s="55" t="s">
        <v>253</v>
      </c>
      <c r="C84" s="56">
        <f>IF((ISBLANK($C$9)),"----",(($C$9)+($O$7*O84)))</f>
        <v>44274</v>
      </c>
      <c r="D84" s="57">
        <f t="shared" si="56"/>
        <v>44274</v>
      </c>
      <c r="E84" s="56">
        <f>$E$9+($O$7*O84)</f>
        <v>44277</v>
      </c>
      <c r="F84" s="57">
        <f t="shared" si="57"/>
        <v>44277</v>
      </c>
      <c r="G84" s="58">
        <f>$G$9+($O$7*O84)</f>
        <v>44278</v>
      </c>
      <c r="H84" s="56">
        <f>$H$9+($O$7*O84)</f>
        <v>44278</v>
      </c>
      <c r="I84" s="57">
        <f t="shared" si="58"/>
        <v>44278</v>
      </c>
      <c r="J84" s="56">
        <f t="shared" si="59"/>
        <v>44288</v>
      </c>
      <c r="K84" s="57">
        <f t="shared" si="60"/>
        <v>44288</v>
      </c>
      <c r="L84" s="59">
        <f>$L$9</f>
        <v>10</v>
      </c>
      <c r="M84" s="60" t="str">
        <f>$M$9</f>
        <v>ONE</v>
      </c>
      <c r="N84" s="61" t="str">
        <f>$N$9</f>
        <v>-</v>
      </c>
      <c r="O84" s="62">
        <v>24</v>
      </c>
    </row>
    <row r="85" spans="1:15" ht="21.75" hidden="1" customHeight="1" thickBot="1" x14ac:dyDescent="0.3">
      <c r="A85" s="154" t="s">
        <v>175</v>
      </c>
      <c r="B85" s="155" t="s">
        <v>255</v>
      </c>
      <c r="C85" s="156">
        <f>IF((ISBLANK($C$10)),"----",(($C$10)+($O$7*O85)))</f>
        <v>44277</v>
      </c>
      <c r="D85" s="157">
        <f t="shared" si="56"/>
        <v>44277</v>
      </c>
      <c r="E85" s="156">
        <f>$E$10+($O$7*O85)</f>
        <v>44278</v>
      </c>
      <c r="F85" s="157">
        <f t="shared" si="57"/>
        <v>44278</v>
      </c>
      <c r="G85" s="158">
        <f>$G$10+($O$7*O85)</f>
        <v>44278</v>
      </c>
      <c r="H85" s="156">
        <f>$H$10+($O$7*O85)</f>
        <v>44279</v>
      </c>
      <c r="I85" s="157">
        <f t="shared" si="58"/>
        <v>44279</v>
      </c>
      <c r="J85" s="156">
        <f t="shared" si="59"/>
        <v>44292</v>
      </c>
      <c r="K85" s="157">
        <f t="shared" si="60"/>
        <v>44292</v>
      </c>
      <c r="L85" s="159">
        <f>$L$10</f>
        <v>13</v>
      </c>
      <c r="M85" s="160" t="str">
        <f>$M$10</f>
        <v>OOCL/COSCO</v>
      </c>
      <c r="N85" s="161" t="str">
        <f>$N$10</f>
        <v>LCL 危険品サービス</v>
      </c>
      <c r="O85" s="62">
        <v>24</v>
      </c>
    </row>
    <row r="86" spans="1:15" ht="21.75" hidden="1" customHeight="1" x14ac:dyDescent="0.25">
      <c r="A86" s="146" t="s">
        <v>177</v>
      </c>
      <c r="B86" s="147" t="s">
        <v>251</v>
      </c>
      <c r="C86" s="148" t="str">
        <f>IF((ISBLANK($C$8)),"----",(($C$8)+($O$7*O86)))</f>
        <v>----</v>
      </c>
      <c r="D86" s="149" t="str">
        <f t="shared" ref="D86:D88" si="61">C86</f>
        <v>----</v>
      </c>
      <c r="E86" s="148">
        <f>$E$8+($O$7*O86)</f>
        <v>44284</v>
      </c>
      <c r="F86" s="149">
        <f t="shared" ref="F86:F88" si="62">E86</f>
        <v>44284</v>
      </c>
      <c r="G86" s="150">
        <f>$G$8+($O$7*O86)</f>
        <v>44285</v>
      </c>
      <c r="H86" s="148">
        <f>$H$8+($O$7*O86)</f>
        <v>44285</v>
      </c>
      <c r="I86" s="149">
        <f t="shared" ref="I86:I88" si="63">H86</f>
        <v>44285</v>
      </c>
      <c r="J86" s="148">
        <f t="shared" ref="J86:J88" si="64">H86+L86</f>
        <v>44299</v>
      </c>
      <c r="K86" s="149">
        <f t="shared" ref="K86:K88" si="65">J86</f>
        <v>44299</v>
      </c>
      <c r="L86" s="151">
        <f>$L$8</f>
        <v>14</v>
      </c>
      <c r="M86" s="152" t="str">
        <f>$M$8</f>
        <v>EVERGREEN</v>
      </c>
      <c r="N86" s="153" t="str">
        <f>$N$8</f>
        <v>-</v>
      </c>
      <c r="O86" s="52">
        <v>25</v>
      </c>
    </row>
    <row r="87" spans="1:15" ht="21.75" hidden="1" customHeight="1" x14ac:dyDescent="0.25">
      <c r="A87" s="54" t="s">
        <v>181</v>
      </c>
      <c r="B87" s="55" t="s">
        <v>257</v>
      </c>
      <c r="C87" s="56">
        <f>IF((ISBLANK($C$9)),"----",(($C$9)+($O$7*O87)))</f>
        <v>44281</v>
      </c>
      <c r="D87" s="57">
        <f t="shared" si="61"/>
        <v>44281</v>
      </c>
      <c r="E87" s="56">
        <f>$E$9+($O$7*O87)</f>
        <v>44284</v>
      </c>
      <c r="F87" s="57">
        <f t="shared" si="62"/>
        <v>44284</v>
      </c>
      <c r="G87" s="58">
        <f>$G$9+($O$7*O87)</f>
        <v>44285</v>
      </c>
      <c r="H87" s="56">
        <f>$H$9+($O$7*O87)</f>
        <v>44285</v>
      </c>
      <c r="I87" s="57">
        <f t="shared" si="63"/>
        <v>44285</v>
      </c>
      <c r="J87" s="56">
        <f t="shared" si="64"/>
        <v>44295</v>
      </c>
      <c r="K87" s="57">
        <f t="shared" si="65"/>
        <v>44295</v>
      </c>
      <c r="L87" s="59">
        <f>$L$9</f>
        <v>10</v>
      </c>
      <c r="M87" s="60" t="str">
        <f>$M$9</f>
        <v>ONE</v>
      </c>
      <c r="N87" s="61" t="str">
        <f>$N$9</f>
        <v>-</v>
      </c>
      <c r="O87" s="62">
        <v>25</v>
      </c>
    </row>
    <row r="88" spans="1:15" ht="21.75" hidden="1" customHeight="1" thickBot="1" x14ac:dyDescent="0.3">
      <c r="A88" s="154" t="s">
        <v>179</v>
      </c>
      <c r="B88" s="155" t="s">
        <v>258</v>
      </c>
      <c r="C88" s="156">
        <f>IF((ISBLANK($C$10)),"----",(($C$10)+($O$7*O88)))</f>
        <v>44284</v>
      </c>
      <c r="D88" s="157">
        <f t="shared" si="61"/>
        <v>44284</v>
      </c>
      <c r="E88" s="156">
        <f>$E$10+($O$7*O88)</f>
        <v>44285</v>
      </c>
      <c r="F88" s="157">
        <f t="shared" si="62"/>
        <v>44285</v>
      </c>
      <c r="G88" s="158">
        <f>$G$10+($O$7*O88)</f>
        <v>44285</v>
      </c>
      <c r="H88" s="156">
        <f>$H$10+($O$7*O88)</f>
        <v>44286</v>
      </c>
      <c r="I88" s="157">
        <f t="shared" si="63"/>
        <v>44286</v>
      </c>
      <c r="J88" s="156">
        <f t="shared" si="64"/>
        <v>44299</v>
      </c>
      <c r="K88" s="157">
        <f t="shared" si="65"/>
        <v>44299</v>
      </c>
      <c r="L88" s="159">
        <f>$L$10</f>
        <v>13</v>
      </c>
      <c r="M88" s="160" t="str">
        <f>$M$10</f>
        <v>OOCL/COSCO</v>
      </c>
      <c r="N88" s="161" t="str">
        <f>$N$10</f>
        <v>LCL 危険品サービス</v>
      </c>
      <c r="O88" s="62">
        <v>25</v>
      </c>
    </row>
    <row r="89" spans="1:15" ht="21.75" hidden="1" customHeight="1" x14ac:dyDescent="0.25">
      <c r="A89" s="184"/>
      <c r="B89" s="185"/>
      <c r="C89" s="188"/>
      <c r="D89" s="189"/>
      <c r="E89" s="188"/>
      <c r="F89" s="189"/>
      <c r="G89" s="190"/>
      <c r="H89" s="188"/>
      <c r="I89" s="189"/>
      <c r="J89" s="188"/>
      <c r="K89" s="189"/>
      <c r="L89" s="191"/>
      <c r="M89" s="191"/>
      <c r="N89" s="197"/>
      <c r="O89" s="80"/>
    </row>
    <row r="90" spans="1:15" ht="21.75" hidden="1" customHeight="1" x14ac:dyDescent="0.25">
      <c r="A90" s="184"/>
      <c r="B90" s="185"/>
      <c r="C90" s="186"/>
      <c r="D90" s="187"/>
      <c r="E90" s="188"/>
      <c r="F90" s="189"/>
      <c r="G90" s="190"/>
      <c r="H90" s="188"/>
      <c r="I90" s="189"/>
      <c r="J90" s="188"/>
      <c r="K90" s="189"/>
      <c r="L90" s="191"/>
      <c r="M90" s="191"/>
      <c r="N90" s="192"/>
      <c r="O90" s="80"/>
    </row>
    <row r="91" spans="1:15" hidden="1" x14ac:dyDescent="0.25">
      <c r="A91" s="184"/>
      <c r="B91" s="185"/>
      <c r="C91" s="186"/>
      <c r="D91" s="187"/>
      <c r="E91" s="188"/>
      <c r="F91" s="189"/>
      <c r="G91" s="190"/>
      <c r="H91" s="188"/>
      <c r="I91" s="189"/>
      <c r="J91" s="188"/>
      <c r="K91" s="189"/>
      <c r="L91" s="191"/>
      <c r="M91" s="191"/>
      <c r="N91" s="192"/>
      <c r="O91" s="80"/>
    </row>
    <row r="92" spans="1:15" ht="21.75" hidden="1" customHeight="1" x14ac:dyDescent="0.25">
      <c r="A92" s="146" t="s">
        <v>259</v>
      </c>
      <c r="B92" s="147" t="s">
        <v>260</v>
      </c>
      <c r="C92" s="148" t="str">
        <f>IF((ISBLANK($C$8)),"----",(($C$8)+($O$7*O92)))</f>
        <v>----</v>
      </c>
      <c r="D92" s="149" t="str">
        <f t="shared" ref="D92:D94" si="66">C92</f>
        <v>----</v>
      </c>
      <c r="E92" s="148">
        <f>$E$8+($O$7*O92)</f>
        <v>44291</v>
      </c>
      <c r="F92" s="149">
        <f t="shared" ref="F92:F94" si="67">E92</f>
        <v>44291</v>
      </c>
      <c r="G92" s="150">
        <f>$G$8+($O$7*O92)</f>
        <v>44292</v>
      </c>
      <c r="H92" s="148">
        <f>$H$8+($O$7*O92)</f>
        <v>44292</v>
      </c>
      <c r="I92" s="149">
        <f t="shared" ref="I92:I94" si="68">H92</f>
        <v>44292</v>
      </c>
      <c r="J92" s="148">
        <f t="shared" ref="J92:J94" si="69">H92+L92</f>
        <v>44306</v>
      </c>
      <c r="K92" s="149">
        <f t="shared" ref="K92:K94" si="70">J92</f>
        <v>44306</v>
      </c>
      <c r="L92" s="151">
        <f>$L$8</f>
        <v>14</v>
      </c>
      <c r="M92" s="152" t="str">
        <f>$M$8</f>
        <v>EVERGREEN</v>
      </c>
      <c r="N92" s="153" t="str">
        <f>$N$8</f>
        <v>-</v>
      </c>
      <c r="O92" s="52">
        <v>26</v>
      </c>
    </row>
    <row r="93" spans="1:15" ht="21.75" hidden="1" customHeight="1" x14ac:dyDescent="0.25">
      <c r="A93" s="54" t="s">
        <v>169</v>
      </c>
      <c r="B93" s="55" t="s">
        <v>264</v>
      </c>
      <c r="C93" s="56">
        <f>IF((ISBLANK($C$9)),"----",(($C$9)+($O$7*O93)))</f>
        <v>44288</v>
      </c>
      <c r="D93" s="57">
        <f t="shared" si="66"/>
        <v>44288</v>
      </c>
      <c r="E93" s="56">
        <f>$E$9+($O$7*O93)</f>
        <v>44291</v>
      </c>
      <c r="F93" s="57">
        <f t="shared" si="67"/>
        <v>44291</v>
      </c>
      <c r="G93" s="58">
        <f>$G$9+($O$7*O93)</f>
        <v>44292</v>
      </c>
      <c r="H93" s="56">
        <f>$H$9+($O$7*O93)</f>
        <v>44292</v>
      </c>
      <c r="I93" s="57">
        <f t="shared" si="68"/>
        <v>44292</v>
      </c>
      <c r="J93" s="56">
        <v>44309</v>
      </c>
      <c r="K93" s="57">
        <f t="shared" si="70"/>
        <v>44309</v>
      </c>
      <c r="L93" s="59">
        <v>17</v>
      </c>
      <c r="M93" s="60" t="str">
        <f>$M$9</f>
        <v>ONE</v>
      </c>
      <c r="N93" s="61" t="str">
        <f>$N$9</f>
        <v>-</v>
      </c>
      <c r="O93" s="62">
        <v>26</v>
      </c>
    </row>
    <row r="94" spans="1:15" ht="21.75" hidden="1" customHeight="1" thickBot="1" x14ac:dyDescent="0.3">
      <c r="A94" s="154" t="s">
        <v>261</v>
      </c>
      <c r="B94" s="155" t="s">
        <v>263</v>
      </c>
      <c r="C94" s="156">
        <f>IF((ISBLANK($C$10)),"----",(($C$10)+($O$7*O94)))</f>
        <v>44291</v>
      </c>
      <c r="D94" s="157">
        <f t="shared" si="66"/>
        <v>44291</v>
      </c>
      <c r="E94" s="156">
        <f>$E$10+($O$7*O94)</f>
        <v>44292</v>
      </c>
      <c r="F94" s="157">
        <f t="shared" si="67"/>
        <v>44292</v>
      </c>
      <c r="G94" s="158">
        <f>$G$10+($O$7*O94)</f>
        <v>44292</v>
      </c>
      <c r="H94" s="156">
        <f>$H$10+($O$7*O94)</f>
        <v>44293</v>
      </c>
      <c r="I94" s="157">
        <f t="shared" si="68"/>
        <v>44293</v>
      </c>
      <c r="J94" s="156">
        <f t="shared" si="69"/>
        <v>44306</v>
      </c>
      <c r="K94" s="157">
        <f t="shared" si="70"/>
        <v>44306</v>
      </c>
      <c r="L94" s="159">
        <f>$L$10</f>
        <v>13</v>
      </c>
      <c r="M94" s="160" t="str">
        <f>$M$10</f>
        <v>OOCL/COSCO</v>
      </c>
      <c r="N94" s="161" t="str">
        <f>$N$10</f>
        <v>LCL 危険品サービス</v>
      </c>
      <c r="O94" s="62">
        <v>26</v>
      </c>
    </row>
    <row r="95" spans="1:15" ht="21.75" hidden="1" customHeight="1" x14ac:dyDescent="0.25">
      <c r="A95" s="146" t="s">
        <v>265</v>
      </c>
      <c r="B95" s="147" t="s">
        <v>266</v>
      </c>
      <c r="C95" s="148" t="str">
        <f>IF((ISBLANK($C$8)),"----",(($C$8)+($O$7*O95)))</f>
        <v>----</v>
      </c>
      <c r="D95" s="149" t="str">
        <f t="shared" ref="D95:D97" si="71">C95</f>
        <v>----</v>
      </c>
      <c r="E95" s="148">
        <f>$E$8+($O$7*O95)</f>
        <v>44298</v>
      </c>
      <c r="F95" s="149">
        <f t="shared" ref="F95:F97" si="72">E95</f>
        <v>44298</v>
      </c>
      <c r="G95" s="150">
        <f>$G$8+($O$7*O95)</f>
        <v>44299</v>
      </c>
      <c r="H95" s="148">
        <f>$H$8+($O$7*O95)</f>
        <v>44299</v>
      </c>
      <c r="I95" s="149">
        <f t="shared" ref="I95:I97" si="73">H95</f>
        <v>44299</v>
      </c>
      <c r="J95" s="148">
        <f t="shared" ref="J95:J97" si="74">H95+L95</f>
        <v>44313</v>
      </c>
      <c r="K95" s="149">
        <f t="shared" ref="K95:K97" si="75">J95</f>
        <v>44313</v>
      </c>
      <c r="L95" s="151">
        <f>$L$8</f>
        <v>14</v>
      </c>
      <c r="M95" s="152" t="str">
        <f>$M$8</f>
        <v>EVERGREEN</v>
      </c>
      <c r="N95" s="153" t="str">
        <f>$N$8</f>
        <v>-</v>
      </c>
      <c r="O95" s="52">
        <v>27</v>
      </c>
    </row>
    <row r="96" spans="1:15" ht="21.75" hidden="1" customHeight="1" x14ac:dyDescent="0.25">
      <c r="A96" s="54" t="s">
        <v>267</v>
      </c>
      <c r="B96" s="55" t="s">
        <v>168</v>
      </c>
      <c r="C96" s="56">
        <f>IF((ISBLANK($C$9)),"----",(($C$9)+($O$7*O96)))</f>
        <v>44295</v>
      </c>
      <c r="D96" s="57">
        <f t="shared" si="71"/>
        <v>44295</v>
      </c>
      <c r="E96" s="56">
        <f>$E$9+($O$7*O96)</f>
        <v>44298</v>
      </c>
      <c r="F96" s="57">
        <f t="shared" si="72"/>
        <v>44298</v>
      </c>
      <c r="G96" s="58">
        <f>$G$9+($O$7*O96)</f>
        <v>44299</v>
      </c>
      <c r="H96" s="56">
        <f>$H$9+($O$7*O96)</f>
        <v>44299</v>
      </c>
      <c r="I96" s="57">
        <f t="shared" si="73"/>
        <v>44299</v>
      </c>
      <c r="J96" s="56">
        <v>44316</v>
      </c>
      <c r="K96" s="57">
        <f t="shared" si="75"/>
        <v>44316</v>
      </c>
      <c r="L96" s="59">
        <v>17</v>
      </c>
      <c r="M96" s="60" t="str">
        <f>$M$9</f>
        <v>ONE</v>
      </c>
      <c r="N96" s="61" t="str">
        <f>$N$9</f>
        <v>-</v>
      </c>
      <c r="O96" s="62">
        <v>27</v>
      </c>
    </row>
    <row r="97" spans="1:15" ht="21.75" hidden="1" customHeight="1" thickBot="1" x14ac:dyDescent="0.3">
      <c r="A97" s="154" t="s">
        <v>268</v>
      </c>
      <c r="B97" s="155" t="s">
        <v>256</v>
      </c>
      <c r="C97" s="156">
        <f>IF((ISBLANK($C$10)),"----",(($C$10)+($O$7*O97)))</f>
        <v>44298</v>
      </c>
      <c r="D97" s="157">
        <f t="shared" si="71"/>
        <v>44298</v>
      </c>
      <c r="E97" s="156">
        <f>$E$10+($O$7*O97)</f>
        <v>44299</v>
      </c>
      <c r="F97" s="157">
        <f t="shared" si="72"/>
        <v>44299</v>
      </c>
      <c r="G97" s="158">
        <f>$G$10+($O$7*O97)</f>
        <v>44299</v>
      </c>
      <c r="H97" s="156">
        <f>$H$10+($O$7*O97)</f>
        <v>44300</v>
      </c>
      <c r="I97" s="157">
        <f t="shared" si="73"/>
        <v>44300</v>
      </c>
      <c r="J97" s="156">
        <f t="shared" si="74"/>
        <v>44313</v>
      </c>
      <c r="K97" s="157">
        <f t="shared" si="75"/>
        <v>44313</v>
      </c>
      <c r="L97" s="159">
        <f>$L$10</f>
        <v>13</v>
      </c>
      <c r="M97" s="160" t="str">
        <f>$M$10</f>
        <v>OOCL/COSCO</v>
      </c>
      <c r="N97" s="161" t="str">
        <f>$N$10</f>
        <v>LCL 危険品サービス</v>
      </c>
      <c r="O97" s="62">
        <v>27</v>
      </c>
    </row>
    <row r="98" spans="1:15" ht="21.75" hidden="1" customHeight="1" x14ac:dyDescent="0.25">
      <c r="A98" s="146" t="s">
        <v>269</v>
      </c>
      <c r="B98" s="147" t="s">
        <v>270</v>
      </c>
      <c r="C98" s="148" t="str">
        <f>IF((ISBLANK($C$8)),"----",(($C$8)+($O$7*O98)))</f>
        <v>----</v>
      </c>
      <c r="D98" s="149" t="str">
        <f t="shared" ref="D98:D100" si="76">C98</f>
        <v>----</v>
      </c>
      <c r="E98" s="148">
        <f>$E$8+($O$7*O98)</f>
        <v>44305</v>
      </c>
      <c r="F98" s="149">
        <f t="shared" ref="F98:F100" si="77">E98</f>
        <v>44305</v>
      </c>
      <c r="G98" s="150">
        <f>$G$8+($O$7*O98)</f>
        <v>44306</v>
      </c>
      <c r="H98" s="148">
        <f>$H$8+($O$7*O98)</f>
        <v>44306</v>
      </c>
      <c r="I98" s="149">
        <f t="shared" ref="I98:I100" si="78">H98</f>
        <v>44306</v>
      </c>
      <c r="J98" s="148">
        <f t="shared" ref="J98:J100" si="79">H98+L98</f>
        <v>44320</v>
      </c>
      <c r="K98" s="149">
        <f t="shared" ref="K98:K100" si="80">J98</f>
        <v>44320</v>
      </c>
      <c r="L98" s="151">
        <f>$L$8</f>
        <v>14</v>
      </c>
      <c r="M98" s="152" t="str">
        <f>$M$8</f>
        <v>EVERGREEN</v>
      </c>
      <c r="N98" s="153" t="str">
        <f>$N$8</f>
        <v>-</v>
      </c>
      <c r="O98" s="52">
        <v>28</v>
      </c>
    </row>
    <row r="99" spans="1:15" ht="21.75" hidden="1" customHeight="1" x14ac:dyDescent="0.25">
      <c r="A99" s="54" t="s">
        <v>272</v>
      </c>
      <c r="B99" s="55" t="s">
        <v>271</v>
      </c>
      <c r="C99" s="56">
        <f>IF((ISBLANK($C$9)),"----",(($C$9)+($O$7*O99)))</f>
        <v>44302</v>
      </c>
      <c r="D99" s="57">
        <f t="shared" si="76"/>
        <v>44302</v>
      </c>
      <c r="E99" s="56">
        <f>$E$9+($O$7*O99)</f>
        <v>44305</v>
      </c>
      <c r="F99" s="57">
        <f t="shared" si="77"/>
        <v>44305</v>
      </c>
      <c r="G99" s="58">
        <f>$G$9+($O$7*O99)</f>
        <v>44306</v>
      </c>
      <c r="H99" s="56">
        <f>$H$9+($O$7*O99)</f>
        <v>44306</v>
      </c>
      <c r="I99" s="57">
        <f t="shared" si="78"/>
        <v>44306</v>
      </c>
      <c r="J99" s="56">
        <v>44323</v>
      </c>
      <c r="K99" s="57">
        <f t="shared" si="80"/>
        <v>44323</v>
      </c>
      <c r="L99" s="59">
        <v>17</v>
      </c>
      <c r="M99" s="60" t="str">
        <f>$M$9</f>
        <v>ONE</v>
      </c>
      <c r="N99" s="61" t="str">
        <f>$N$9</f>
        <v>-</v>
      </c>
      <c r="O99" s="62">
        <v>28</v>
      </c>
    </row>
    <row r="100" spans="1:15" ht="21.75" hidden="1" customHeight="1" thickBot="1" x14ac:dyDescent="0.3">
      <c r="A100" s="154" t="s">
        <v>274</v>
      </c>
      <c r="B100" s="155" t="s">
        <v>273</v>
      </c>
      <c r="C100" s="156">
        <f>IF((ISBLANK($C$10)),"----",(($C$10)+($O$7*O100)))</f>
        <v>44305</v>
      </c>
      <c r="D100" s="157">
        <f t="shared" si="76"/>
        <v>44305</v>
      </c>
      <c r="E100" s="156">
        <f>$E$10+($O$7*O100)</f>
        <v>44306</v>
      </c>
      <c r="F100" s="157">
        <f t="shared" si="77"/>
        <v>44306</v>
      </c>
      <c r="G100" s="158">
        <f>$G$10+($O$7*O100)</f>
        <v>44306</v>
      </c>
      <c r="H100" s="156">
        <f>$H$10+($O$7*O100)</f>
        <v>44307</v>
      </c>
      <c r="I100" s="157">
        <f t="shared" si="78"/>
        <v>44307</v>
      </c>
      <c r="J100" s="156">
        <f t="shared" si="79"/>
        <v>44320</v>
      </c>
      <c r="K100" s="157">
        <f t="shared" si="80"/>
        <v>44320</v>
      </c>
      <c r="L100" s="159">
        <f>$L$10</f>
        <v>13</v>
      </c>
      <c r="M100" s="160" t="str">
        <f>$M$10</f>
        <v>OOCL/COSCO</v>
      </c>
      <c r="N100" s="161" t="str">
        <f>$N$10</f>
        <v>LCL 危険品サービス</v>
      </c>
      <c r="O100" s="62">
        <v>28</v>
      </c>
    </row>
    <row r="101" spans="1:15" ht="21.75" hidden="1" customHeight="1" x14ac:dyDescent="0.25">
      <c r="A101" s="146" t="s">
        <v>275</v>
      </c>
      <c r="B101" s="147" t="s">
        <v>276</v>
      </c>
      <c r="C101" s="148" t="str">
        <f>IF((ISBLANK($C$8)),"----",(($C$8)+($O$7*O101)))</f>
        <v>----</v>
      </c>
      <c r="D101" s="149" t="str">
        <f t="shared" ref="D101:D103" si="81">C101</f>
        <v>----</v>
      </c>
      <c r="E101" s="148">
        <f>$E$8+($O$7*O101)</f>
        <v>44312</v>
      </c>
      <c r="F101" s="149">
        <f t="shared" ref="F101:F103" si="82">E101</f>
        <v>44312</v>
      </c>
      <c r="G101" s="150">
        <f>$G$8+($O$7*O101)</f>
        <v>44313</v>
      </c>
      <c r="H101" s="148">
        <f>$H$8+($O$7*O101)</f>
        <v>44313</v>
      </c>
      <c r="I101" s="149">
        <f t="shared" ref="I101:I103" si="83">H101</f>
        <v>44313</v>
      </c>
      <c r="J101" s="148">
        <f t="shared" ref="J101:J103" si="84">H101+L101</f>
        <v>44327</v>
      </c>
      <c r="K101" s="149">
        <f t="shared" ref="K101:K103" si="85">J101</f>
        <v>44327</v>
      </c>
      <c r="L101" s="151">
        <f>$L$8</f>
        <v>14</v>
      </c>
      <c r="M101" s="152" t="str">
        <f>$M$8</f>
        <v>EVERGREEN</v>
      </c>
      <c r="N101" s="153" t="str">
        <f>$N$8</f>
        <v>-</v>
      </c>
      <c r="O101" s="52">
        <v>29</v>
      </c>
    </row>
    <row r="102" spans="1:15" ht="21.75" hidden="1" customHeight="1" x14ac:dyDescent="0.25">
      <c r="A102" s="54" t="s">
        <v>181</v>
      </c>
      <c r="B102" s="55" t="s">
        <v>284</v>
      </c>
      <c r="C102" s="56">
        <f>IF((ISBLANK($C$9)),"----",(($C$9)+($O$7*O102)))</f>
        <v>44309</v>
      </c>
      <c r="D102" s="57">
        <f t="shared" si="81"/>
        <v>44309</v>
      </c>
      <c r="E102" s="56">
        <f>$E$9+($O$7*O102)</f>
        <v>44312</v>
      </c>
      <c r="F102" s="57">
        <f t="shared" si="82"/>
        <v>44312</v>
      </c>
      <c r="G102" s="58">
        <f>$G$9+($O$7*O102)</f>
        <v>44313</v>
      </c>
      <c r="H102" s="56">
        <f>$H$9+($O$7*O102)</f>
        <v>44313</v>
      </c>
      <c r="I102" s="57">
        <f t="shared" si="83"/>
        <v>44313</v>
      </c>
      <c r="J102" s="56">
        <f t="shared" si="84"/>
        <v>44323</v>
      </c>
      <c r="K102" s="57">
        <f t="shared" si="85"/>
        <v>44323</v>
      </c>
      <c r="L102" s="59">
        <f>$L$9</f>
        <v>10</v>
      </c>
      <c r="M102" s="60" t="str">
        <f>$M$9</f>
        <v>ONE</v>
      </c>
      <c r="N102" s="61" t="str">
        <f>$N$9</f>
        <v>-</v>
      </c>
      <c r="O102" s="62">
        <v>29</v>
      </c>
    </row>
    <row r="103" spans="1:15" ht="21.75" hidden="1" customHeight="1" thickBot="1" x14ac:dyDescent="0.3">
      <c r="A103" s="154" t="s">
        <v>179</v>
      </c>
      <c r="B103" s="155" t="s">
        <v>285</v>
      </c>
      <c r="C103" s="156">
        <f>IF((ISBLANK($C$10)),"----",(($C$10)+($O$7*O103)))</f>
        <v>44312</v>
      </c>
      <c r="D103" s="157">
        <f t="shared" si="81"/>
        <v>44312</v>
      </c>
      <c r="E103" s="156">
        <f>$E$10+($O$7*O103)</f>
        <v>44313</v>
      </c>
      <c r="F103" s="157">
        <f t="shared" si="82"/>
        <v>44313</v>
      </c>
      <c r="G103" s="158">
        <f>$G$10+($O$7*O103)</f>
        <v>44313</v>
      </c>
      <c r="H103" s="156">
        <f>$H$10+($O$7*O103)</f>
        <v>44314</v>
      </c>
      <c r="I103" s="157">
        <f t="shared" si="83"/>
        <v>44314</v>
      </c>
      <c r="J103" s="156">
        <f t="shared" si="84"/>
        <v>44327</v>
      </c>
      <c r="K103" s="157">
        <f t="shared" si="85"/>
        <v>44327</v>
      </c>
      <c r="L103" s="159">
        <f>$L$10</f>
        <v>13</v>
      </c>
      <c r="M103" s="160" t="str">
        <f>$M$10</f>
        <v>OOCL/COSCO</v>
      </c>
      <c r="N103" s="161" t="str">
        <f>$N$10</f>
        <v>LCL 危険品サービス</v>
      </c>
      <c r="O103" s="62">
        <v>29</v>
      </c>
    </row>
    <row r="104" spans="1:15" ht="21.75" hidden="1" customHeight="1" x14ac:dyDescent="0.25">
      <c r="A104" s="146" t="s">
        <v>277</v>
      </c>
      <c r="B104" s="147" t="s">
        <v>278</v>
      </c>
      <c r="C104" s="148" t="str">
        <f>IF((ISBLANK($C$8)),"----",(($C$8)+($O$7*O104)))</f>
        <v>----</v>
      </c>
      <c r="D104" s="149" t="str">
        <f t="shared" ref="D104:D105" si="86">C104</f>
        <v>----</v>
      </c>
      <c r="E104" s="148">
        <v>44316</v>
      </c>
      <c r="F104" s="149">
        <f t="shared" ref="F104:F109" si="87">E104</f>
        <v>44316</v>
      </c>
      <c r="G104" s="150">
        <f>$G$8+($O$7*O104)</f>
        <v>44320</v>
      </c>
      <c r="H104" s="148">
        <f>$H$8+($O$7*O104)</f>
        <v>44320</v>
      </c>
      <c r="I104" s="149">
        <f t="shared" ref="I104:I109" si="88">H104</f>
        <v>44320</v>
      </c>
      <c r="J104" s="148">
        <f t="shared" ref="J104:J109" si="89">H104+L104</f>
        <v>44334</v>
      </c>
      <c r="K104" s="149">
        <f t="shared" ref="K104:K109" si="90">J104</f>
        <v>44334</v>
      </c>
      <c r="L104" s="151">
        <f>$L$8</f>
        <v>14</v>
      </c>
      <c r="M104" s="152" t="str">
        <f>$M$8</f>
        <v>EVERGREEN</v>
      </c>
      <c r="N104" s="153" t="str">
        <f>$N$8</f>
        <v>-</v>
      </c>
      <c r="O104" s="52">
        <v>30</v>
      </c>
    </row>
    <row r="105" spans="1:15" ht="21.75" hidden="1" customHeight="1" x14ac:dyDescent="0.25">
      <c r="A105" s="54" t="s">
        <v>279</v>
      </c>
      <c r="B105" s="55"/>
      <c r="C105" s="56">
        <v>44314</v>
      </c>
      <c r="D105" s="57">
        <f t="shared" si="86"/>
        <v>44314</v>
      </c>
      <c r="E105" s="56">
        <v>44316</v>
      </c>
      <c r="F105" s="57">
        <f t="shared" si="87"/>
        <v>44316</v>
      </c>
      <c r="G105" s="58">
        <f>$G$9+($O$7*O105)</f>
        <v>44320</v>
      </c>
      <c r="H105" s="56">
        <f>$H$9+($O$7*O105)</f>
        <v>44320</v>
      </c>
      <c r="I105" s="57">
        <f t="shared" si="88"/>
        <v>44320</v>
      </c>
      <c r="J105" s="56">
        <v>44330</v>
      </c>
      <c r="K105" s="57">
        <f t="shared" si="90"/>
        <v>44330</v>
      </c>
      <c r="L105" s="59">
        <v>10</v>
      </c>
      <c r="M105" s="60" t="str">
        <f>$M$9</f>
        <v>ONE</v>
      </c>
      <c r="N105" s="61" t="str">
        <f>$N$9</f>
        <v>-</v>
      </c>
      <c r="O105" s="62">
        <v>30</v>
      </c>
    </row>
    <row r="106" spans="1:15" ht="21.75" hidden="1" customHeight="1" thickBot="1" x14ac:dyDescent="0.3">
      <c r="A106" s="154" t="s">
        <v>261</v>
      </c>
      <c r="B106" s="155" t="s">
        <v>280</v>
      </c>
      <c r="C106" s="156" t="s">
        <v>281</v>
      </c>
      <c r="D106" s="157" t="s">
        <v>281</v>
      </c>
      <c r="E106" s="156">
        <v>44316</v>
      </c>
      <c r="F106" s="157">
        <f t="shared" si="87"/>
        <v>44316</v>
      </c>
      <c r="G106" s="158">
        <f>$G$10+($O$7*O106)</f>
        <v>44320</v>
      </c>
      <c r="H106" s="156">
        <f>$H$10+($O$7*O106)</f>
        <v>44321</v>
      </c>
      <c r="I106" s="157">
        <f t="shared" si="88"/>
        <v>44321</v>
      </c>
      <c r="J106" s="156">
        <f t="shared" si="89"/>
        <v>44334</v>
      </c>
      <c r="K106" s="157">
        <f t="shared" si="90"/>
        <v>44334</v>
      </c>
      <c r="L106" s="159">
        <f>$L$10</f>
        <v>13</v>
      </c>
      <c r="M106" s="160" t="str">
        <f>$M$10</f>
        <v>OOCL/COSCO</v>
      </c>
      <c r="N106" s="161" t="str">
        <f>$N$10</f>
        <v>LCL 危険品サービス</v>
      </c>
      <c r="O106" s="62">
        <v>30</v>
      </c>
    </row>
    <row r="107" spans="1:15" ht="21.75" customHeight="1" x14ac:dyDescent="0.25">
      <c r="A107" s="146" t="s">
        <v>282</v>
      </c>
      <c r="B107" s="147" t="s">
        <v>283</v>
      </c>
      <c r="C107" s="148" t="str">
        <f>IF((ISBLANK($C$8)),"----",(($C$8)+($O$7*O107)))</f>
        <v>----</v>
      </c>
      <c r="D107" s="149" t="str">
        <f t="shared" ref="D107:D109" si="91">C107</f>
        <v>----</v>
      </c>
      <c r="E107" s="148">
        <f>$E$8+($O$7*O107)</f>
        <v>44326</v>
      </c>
      <c r="F107" s="149">
        <f t="shared" si="87"/>
        <v>44326</v>
      </c>
      <c r="G107" s="150">
        <f>$G$8+($O$7*O107)</f>
        <v>44327</v>
      </c>
      <c r="H107" s="148">
        <f>$H$8+($O$7*O107)</f>
        <v>44327</v>
      </c>
      <c r="I107" s="149">
        <f t="shared" si="88"/>
        <v>44327</v>
      </c>
      <c r="J107" s="148">
        <f t="shared" si="89"/>
        <v>44341</v>
      </c>
      <c r="K107" s="149">
        <f t="shared" si="90"/>
        <v>44341</v>
      </c>
      <c r="L107" s="151">
        <f>$L$8</f>
        <v>14</v>
      </c>
      <c r="M107" s="152" t="str">
        <f>$M$8</f>
        <v>EVERGREEN</v>
      </c>
      <c r="N107" s="153" t="str">
        <f>$N$8</f>
        <v>-</v>
      </c>
      <c r="O107" s="52">
        <v>31</v>
      </c>
    </row>
    <row r="108" spans="1:15" ht="21.75" customHeight="1" x14ac:dyDescent="0.25">
      <c r="A108" s="54" t="s">
        <v>297</v>
      </c>
      <c r="B108" s="55"/>
      <c r="C108" s="56">
        <f>IF((ISBLANK($C$9)),"----",(($C$9)+($O$7*O108)))</f>
        <v>44323</v>
      </c>
      <c r="D108" s="57">
        <f t="shared" si="91"/>
        <v>44323</v>
      </c>
      <c r="E108" s="56">
        <f>$E$9+($O$7*O108)</f>
        <v>44326</v>
      </c>
      <c r="F108" s="57">
        <f t="shared" si="87"/>
        <v>44326</v>
      </c>
      <c r="G108" s="58">
        <f>$G$9+($O$7*O108)</f>
        <v>44327</v>
      </c>
      <c r="H108" s="56">
        <f>$H$9+($O$7*O108)</f>
        <v>44327</v>
      </c>
      <c r="I108" s="57">
        <f t="shared" si="88"/>
        <v>44327</v>
      </c>
      <c r="J108" s="56">
        <f t="shared" si="89"/>
        <v>44337</v>
      </c>
      <c r="K108" s="57">
        <f t="shared" si="90"/>
        <v>44337</v>
      </c>
      <c r="L108" s="59">
        <f>$L$9</f>
        <v>10</v>
      </c>
      <c r="M108" s="60" t="str">
        <f>$M$9</f>
        <v>ONE</v>
      </c>
      <c r="N108" s="61" t="str">
        <f>$N$9</f>
        <v>-</v>
      </c>
      <c r="O108" s="62">
        <v>31</v>
      </c>
    </row>
    <row r="109" spans="1:15" ht="21.75" customHeight="1" thickBot="1" x14ac:dyDescent="0.3">
      <c r="A109" s="154" t="s">
        <v>261</v>
      </c>
      <c r="B109" s="155" t="s">
        <v>280</v>
      </c>
      <c r="C109" s="156">
        <f>IF((ISBLANK($C$10)),"----",(($C$10)+($O$7*O109)))</f>
        <v>44326</v>
      </c>
      <c r="D109" s="157">
        <f t="shared" si="91"/>
        <v>44326</v>
      </c>
      <c r="E109" s="156">
        <f>$E$10+($O$7*O109)</f>
        <v>44327</v>
      </c>
      <c r="F109" s="157">
        <f t="shared" si="87"/>
        <v>44327</v>
      </c>
      <c r="G109" s="158">
        <f>$G$10+($O$7*O109)</f>
        <v>44327</v>
      </c>
      <c r="H109" s="156">
        <f>$H$10+($O$7*O109)</f>
        <v>44328</v>
      </c>
      <c r="I109" s="157">
        <f t="shared" si="88"/>
        <v>44328</v>
      </c>
      <c r="J109" s="156">
        <f t="shared" si="89"/>
        <v>44341</v>
      </c>
      <c r="K109" s="157">
        <f t="shared" si="90"/>
        <v>44341</v>
      </c>
      <c r="L109" s="159">
        <f>$L$10</f>
        <v>13</v>
      </c>
      <c r="M109" s="160" t="str">
        <f>$M$10</f>
        <v>OOCL/COSCO</v>
      </c>
      <c r="N109" s="161" t="str">
        <f>$N$10</f>
        <v>LCL 危険品サービス</v>
      </c>
      <c r="O109" s="62">
        <v>31</v>
      </c>
    </row>
    <row r="110" spans="1:15" ht="21.75" customHeight="1" x14ac:dyDescent="0.25">
      <c r="A110" s="146" t="s">
        <v>286</v>
      </c>
      <c r="B110" s="147" t="s">
        <v>287</v>
      </c>
      <c r="C110" s="148" t="str">
        <f>IF((ISBLANK($C$8)),"----",(($C$8)+($O$7*O110)))</f>
        <v>----</v>
      </c>
      <c r="D110" s="149" t="str">
        <f t="shared" ref="D110:D112" si="92">C110</f>
        <v>----</v>
      </c>
      <c r="E110" s="148">
        <f>$E$8+($O$7*O110)</f>
        <v>44333</v>
      </c>
      <c r="F110" s="149">
        <f t="shared" ref="F110:F112" si="93">E110</f>
        <v>44333</v>
      </c>
      <c r="G110" s="150">
        <f>$G$8+($O$7*O110)</f>
        <v>44334</v>
      </c>
      <c r="H110" s="148">
        <f>$H$8+($O$7*O110)</f>
        <v>44334</v>
      </c>
      <c r="I110" s="149">
        <f t="shared" ref="I110:I112" si="94">H110</f>
        <v>44334</v>
      </c>
      <c r="J110" s="148">
        <f t="shared" ref="J110:J112" si="95">H110+L110</f>
        <v>44348</v>
      </c>
      <c r="K110" s="149">
        <f t="shared" ref="K110:K112" si="96">J110</f>
        <v>44348</v>
      </c>
      <c r="L110" s="151">
        <f>$L$8</f>
        <v>14</v>
      </c>
      <c r="M110" s="152" t="str">
        <f>$M$8</f>
        <v>EVERGREEN</v>
      </c>
      <c r="N110" s="153" t="str">
        <f>$N$8</f>
        <v>-</v>
      </c>
      <c r="O110" s="52">
        <v>32</v>
      </c>
    </row>
    <row r="111" spans="1:15" ht="21.75" customHeight="1" x14ac:dyDescent="0.25">
      <c r="A111" s="54" t="s">
        <v>298</v>
      </c>
      <c r="B111" s="55" t="s">
        <v>300</v>
      </c>
      <c r="C111" s="56">
        <f>IF((ISBLANK($C$9)),"----",(($C$9)+($O$7*O111)))</f>
        <v>44330</v>
      </c>
      <c r="D111" s="57">
        <f t="shared" si="92"/>
        <v>44330</v>
      </c>
      <c r="E111" s="56">
        <f>$E$9+($O$7*O111)</f>
        <v>44333</v>
      </c>
      <c r="F111" s="57">
        <f t="shared" si="93"/>
        <v>44333</v>
      </c>
      <c r="G111" s="58">
        <f>$G$9+($O$7*O111)</f>
        <v>44334</v>
      </c>
      <c r="H111" s="56">
        <f>$H$9+($O$7*O111)</f>
        <v>44334</v>
      </c>
      <c r="I111" s="57">
        <f t="shared" si="94"/>
        <v>44334</v>
      </c>
      <c r="J111" s="56">
        <f t="shared" si="95"/>
        <v>44344</v>
      </c>
      <c r="K111" s="57">
        <f t="shared" si="96"/>
        <v>44344</v>
      </c>
      <c r="L111" s="59">
        <f>$L$9</f>
        <v>10</v>
      </c>
      <c r="M111" s="60" t="str">
        <f>$M$9</f>
        <v>ONE</v>
      </c>
      <c r="N111" s="61" t="str">
        <f>$N$9</f>
        <v>-</v>
      </c>
      <c r="O111" s="62">
        <v>32</v>
      </c>
    </row>
    <row r="112" spans="1:15" ht="21.75" customHeight="1" thickBot="1" x14ac:dyDescent="0.3">
      <c r="A112" s="154" t="s">
        <v>268</v>
      </c>
      <c r="B112" s="155" t="s">
        <v>168</v>
      </c>
      <c r="C112" s="156">
        <f>IF((ISBLANK($C$10)),"----",(($C$10)+($O$7*O112)))</f>
        <v>44333</v>
      </c>
      <c r="D112" s="157">
        <f t="shared" si="92"/>
        <v>44333</v>
      </c>
      <c r="E112" s="156">
        <f>$E$10+($O$7*O112)</f>
        <v>44334</v>
      </c>
      <c r="F112" s="157">
        <f t="shared" si="93"/>
        <v>44334</v>
      </c>
      <c r="G112" s="158">
        <f>$G$10+($O$7*O112)</f>
        <v>44334</v>
      </c>
      <c r="H112" s="156">
        <f>$H$10+($O$7*O112)</f>
        <v>44335</v>
      </c>
      <c r="I112" s="157">
        <f t="shared" si="94"/>
        <v>44335</v>
      </c>
      <c r="J112" s="156">
        <f t="shared" si="95"/>
        <v>44348</v>
      </c>
      <c r="K112" s="157">
        <f t="shared" si="96"/>
        <v>44348</v>
      </c>
      <c r="L112" s="159">
        <f>$L$10</f>
        <v>13</v>
      </c>
      <c r="M112" s="160" t="str">
        <f>$M$10</f>
        <v>OOCL/COSCO</v>
      </c>
      <c r="N112" s="161" t="str">
        <f>$N$10</f>
        <v>LCL 危険品サービス</v>
      </c>
      <c r="O112" s="62">
        <v>32</v>
      </c>
    </row>
    <row r="113" spans="1:15" ht="21.75" customHeight="1" x14ac:dyDescent="0.25">
      <c r="A113" s="146" t="s">
        <v>259</v>
      </c>
      <c r="B113" s="147" t="s">
        <v>288</v>
      </c>
      <c r="C113" s="148" t="str">
        <f>IF((ISBLANK($C$8)),"----",(($C$8)+($O$7*O113)))</f>
        <v>----</v>
      </c>
      <c r="D113" s="149" t="str">
        <f t="shared" ref="D113:D115" si="97">C113</f>
        <v>----</v>
      </c>
      <c r="E113" s="148">
        <f>$E$8+($O$7*O113)</f>
        <v>44340</v>
      </c>
      <c r="F113" s="149">
        <f t="shared" ref="F113:F115" si="98">E113</f>
        <v>44340</v>
      </c>
      <c r="G113" s="150">
        <f>$G$8+($O$7*O113)</f>
        <v>44341</v>
      </c>
      <c r="H113" s="148">
        <f>$H$8+($O$7*O113)</f>
        <v>44341</v>
      </c>
      <c r="I113" s="149">
        <f t="shared" ref="I113:I115" si="99">H113</f>
        <v>44341</v>
      </c>
      <c r="J113" s="148">
        <f t="shared" ref="J113:J115" si="100">H113+L113</f>
        <v>44355</v>
      </c>
      <c r="K113" s="149">
        <f t="shared" ref="K113:K115" si="101">J113</f>
        <v>44355</v>
      </c>
      <c r="L113" s="151">
        <f>$L$8</f>
        <v>14</v>
      </c>
      <c r="M113" s="152" t="str">
        <f>$M$8</f>
        <v>EVERGREEN</v>
      </c>
      <c r="N113" s="153" t="str">
        <f>$N$8</f>
        <v>-</v>
      </c>
      <c r="O113" s="52">
        <v>33</v>
      </c>
    </row>
    <row r="114" spans="1:15" ht="21.75" customHeight="1" x14ac:dyDescent="0.25">
      <c r="A114" s="54" t="s">
        <v>246</v>
      </c>
      <c r="B114" s="55" t="s">
        <v>301</v>
      </c>
      <c r="C114" s="56">
        <f>IF((ISBLANK($C$9)),"----",(($C$9)+($O$7*O114)))</f>
        <v>44337</v>
      </c>
      <c r="D114" s="57">
        <f t="shared" si="97"/>
        <v>44337</v>
      </c>
      <c r="E114" s="56">
        <f>$E$9+($O$7*O114)</f>
        <v>44340</v>
      </c>
      <c r="F114" s="57">
        <f t="shared" si="98"/>
        <v>44340</v>
      </c>
      <c r="G114" s="58">
        <f>$G$9+($O$7*O114)</f>
        <v>44341</v>
      </c>
      <c r="H114" s="56">
        <f>$H$9+($O$7*O114)</f>
        <v>44341</v>
      </c>
      <c r="I114" s="57">
        <f t="shared" si="99"/>
        <v>44341</v>
      </c>
      <c r="J114" s="56">
        <f t="shared" si="100"/>
        <v>44351</v>
      </c>
      <c r="K114" s="57">
        <f t="shared" si="101"/>
        <v>44351</v>
      </c>
      <c r="L114" s="59">
        <f>$L$9</f>
        <v>10</v>
      </c>
      <c r="M114" s="60" t="str">
        <f>$M$9</f>
        <v>ONE</v>
      </c>
      <c r="N114" s="61" t="str">
        <f>$N$9</f>
        <v>-</v>
      </c>
      <c r="O114" s="62">
        <v>33</v>
      </c>
    </row>
    <row r="115" spans="1:15" ht="21.75" customHeight="1" thickBot="1" x14ac:dyDescent="0.3">
      <c r="A115" s="154" t="s">
        <v>274</v>
      </c>
      <c r="B115" s="155" t="s">
        <v>302</v>
      </c>
      <c r="C115" s="156">
        <f>IF((ISBLANK($C$10)),"----",(($C$10)+($O$7*O115)))</f>
        <v>44340</v>
      </c>
      <c r="D115" s="157">
        <f t="shared" si="97"/>
        <v>44340</v>
      </c>
      <c r="E115" s="156">
        <f>$E$10+($O$7*O115)</f>
        <v>44341</v>
      </c>
      <c r="F115" s="157">
        <f t="shared" si="98"/>
        <v>44341</v>
      </c>
      <c r="G115" s="158">
        <f>$G$10+($O$7*O115)</f>
        <v>44341</v>
      </c>
      <c r="H115" s="156">
        <f>$H$10+($O$7*O115)</f>
        <v>44342</v>
      </c>
      <c r="I115" s="157">
        <f t="shared" si="99"/>
        <v>44342</v>
      </c>
      <c r="J115" s="156">
        <f t="shared" si="100"/>
        <v>44355</v>
      </c>
      <c r="K115" s="157">
        <f t="shared" si="101"/>
        <v>44355</v>
      </c>
      <c r="L115" s="159">
        <f>$L$10</f>
        <v>13</v>
      </c>
      <c r="M115" s="160" t="str">
        <f>$M$10</f>
        <v>OOCL/COSCO</v>
      </c>
      <c r="N115" s="161" t="str">
        <f>$N$10</f>
        <v>LCL 危険品サービス</v>
      </c>
      <c r="O115" s="62">
        <v>33</v>
      </c>
    </row>
    <row r="116" spans="1:15" ht="21.75" customHeight="1" x14ac:dyDescent="0.25">
      <c r="A116" s="146" t="s">
        <v>265</v>
      </c>
      <c r="B116" s="147" t="s">
        <v>289</v>
      </c>
      <c r="C116" s="148" t="str">
        <f>IF((ISBLANK($C$8)),"----",(($C$8)+($O$7*O116)))</f>
        <v>----</v>
      </c>
      <c r="D116" s="149" t="str">
        <f t="shared" ref="D116:D118" si="102">C116</f>
        <v>----</v>
      </c>
      <c r="E116" s="148">
        <f>$E$8+($O$7*O116)</f>
        <v>44347</v>
      </c>
      <c r="F116" s="149">
        <f t="shared" ref="F116:F118" si="103">E116</f>
        <v>44347</v>
      </c>
      <c r="G116" s="150">
        <f>$G$8+($O$7*O116)</f>
        <v>44348</v>
      </c>
      <c r="H116" s="148">
        <f>$H$8+($O$7*O116)</f>
        <v>44348</v>
      </c>
      <c r="I116" s="149">
        <f t="shared" ref="I116:I118" si="104">H116</f>
        <v>44348</v>
      </c>
      <c r="J116" s="148">
        <f t="shared" ref="J116:J118" si="105">H116+L116</f>
        <v>44362</v>
      </c>
      <c r="K116" s="149">
        <f t="shared" ref="K116:K118" si="106">J116</f>
        <v>44362</v>
      </c>
      <c r="L116" s="151">
        <f>$L$8</f>
        <v>14</v>
      </c>
      <c r="M116" s="152" t="str">
        <f>$M$8</f>
        <v>EVERGREEN</v>
      </c>
      <c r="N116" s="153" t="str">
        <f>$N$8</f>
        <v>-</v>
      </c>
      <c r="O116" s="52">
        <v>34</v>
      </c>
    </row>
    <row r="117" spans="1:15" ht="21.75" customHeight="1" x14ac:dyDescent="0.25">
      <c r="A117" s="54" t="s">
        <v>303</v>
      </c>
      <c r="B117" s="55" t="s">
        <v>305</v>
      </c>
      <c r="C117" s="56">
        <f>IF((ISBLANK($C$9)),"----",(($C$9)+($O$7*O117)))</f>
        <v>44344</v>
      </c>
      <c r="D117" s="57">
        <f t="shared" si="102"/>
        <v>44344</v>
      </c>
      <c r="E117" s="56">
        <f>$E$9+($O$7*O117)</f>
        <v>44347</v>
      </c>
      <c r="F117" s="57">
        <f t="shared" si="103"/>
        <v>44347</v>
      </c>
      <c r="G117" s="58">
        <f>$G$9+($O$7*O117)</f>
        <v>44348</v>
      </c>
      <c r="H117" s="56">
        <f>$H$9+($O$7*O117)</f>
        <v>44348</v>
      </c>
      <c r="I117" s="57">
        <f t="shared" si="104"/>
        <v>44348</v>
      </c>
      <c r="J117" s="56">
        <f t="shared" si="105"/>
        <v>44358</v>
      </c>
      <c r="K117" s="57">
        <f t="shared" si="106"/>
        <v>44358</v>
      </c>
      <c r="L117" s="59">
        <f>$L$9</f>
        <v>10</v>
      </c>
      <c r="M117" s="60" t="str">
        <f>$M$9</f>
        <v>ONE</v>
      </c>
      <c r="N117" s="61" t="str">
        <f>$N$9</f>
        <v>-</v>
      </c>
      <c r="O117" s="62">
        <v>34</v>
      </c>
    </row>
    <row r="118" spans="1:15" ht="21.75" customHeight="1" thickBot="1" x14ac:dyDescent="0.3">
      <c r="A118" s="154" t="s">
        <v>306</v>
      </c>
      <c r="B118" s="155" t="s">
        <v>307</v>
      </c>
      <c r="C118" s="156">
        <f>IF((ISBLANK($C$10)),"----",(($C$10)+($O$7*O118)))</f>
        <v>44347</v>
      </c>
      <c r="D118" s="157">
        <f t="shared" si="102"/>
        <v>44347</v>
      </c>
      <c r="E118" s="156">
        <f>$E$10+($O$7*O118)</f>
        <v>44348</v>
      </c>
      <c r="F118" s="157">
        <f t="shared" si="103"/>
        <v>44348</v>
      </c>
      <c r="G118" s="158">
        <f>$G$10+($O$7*O118)</f>
        <v>44348</v>
      </c>
      <c r="H118" s="156">
        <f>$H$10+($O$7*O118)</f>
        <v>44349</v>
      </c>
      <c r="I118" s="157">
        <f t="shared" si="104"/>
        <v>44349</v>
      </c>
      <c r="J118" s="156">
        <f t="shared" si="105"/>
        <v>44362</v>
      </c>
      <c r="K118" s="157">
        <f t="shared" si="106"/>
        <v>44362</v>
      </c>
      <c r="L118" s="159">
        <f>$L$10</f>
        <v>13</v>
      </c>
      <c r="M118" s="160" t="str">
        <f>$M$10</f>
        <v>OOCL/COSCO</v>
      </c>
      <c r="N118" s="161" t="str">
        <f>$N$10</f>
        <v>LCL 危険品サービス</v>
      </c>
      <c r="O118" s="62">
        <v>34</v>
      </c>
    </row>
    <row r="119" spans="1:15" ht="21.75" customHeight="1" x14ac:dyDescent="0.25">
      <c r="A119" s="146" t="s">
        <v>269</v>
      </c>
      <c r="B119" s="147" t="s">
        <v>290</v>
      </c>
      <c r="C119" s="148" t="str">
        <f>IF((ISBLANK($C$8)),"----",(($C$8)+($O$7*O119)))</f>
        <v>----</v>
      </c>
      <c r="D119" s="149" t="str">
        <f t="shared" ref="D119:D121" si="107">C119</f>
        <v>----</v>
      </c>
      <c r="E119" s="148">
        <f>$E$8+($O$7*O119)</f>
        <v>44354</v>
      </c>
      <c r="F119" s="149">
        <f t="shared" ref="F119:F121" si="108">E119</f>
        <v>44354</v>
      </c>
      <c r="G119" s="150">
        <f>$G$8+($O$7*O119)</f>
        <v>44355</v>
      </c>
      <c r="H119" s="148">
        <f>$H$8+($O$7*O119)</f>
        <v>44355</v>
      </c>
      <c r="I119" s="149">
        <f t="shared" ref="I119:I121" si="109">H119</f>
        <v>44355</v>
      </c>
      <c r="J119" s="148">
        <f t="shared" ref="J119:J121" si="110">H119+L119</f>
        <v>44369</v>
      </c>
      <c r="K119" s="149">
        <f t="shared" ref="K119:K121" si="111">J119</f>
        <v>44369</v>
      </c>
      <c r="L119" s="151">
        <f>$L$8</f>
        <v>14</v>
      </c>
      <c r="M119" s="152" t="str">
        <f>$M$8</f>
        <v>EVERGREEN</v>
      </c>
      <c r="N119" s="153" t="str">
        <f>$N$8</f>
        <v>-</v>
      </c>
      <c r="O119" s="52">
        <v>35</v>
      </c>
    </row>
    <row r="120" spans="1:15" ht="21.75" customHeight="1" x14ac:dyDescent="0.25">
      <c r="A120" s="54" t="s">
        <v>279</v>
      </c>
      <c r="B120" s="55"/>
      <c r="C120" s="56">
        <f>IF((ISBLANK($C$9)),"----",(($C$9)+($O$7*O120)))</f>
        <v>44351</v>
      </c>
      <c r="D120" s="57">
        <f t="shared" si="107"/>
        <v>44351</v>
      </c>
      <c r="E120" s="56">
        <f>$E$9+($O$7*O120)</f>
        <v>44354</v>
      </c>
      <c r="F120" s="57">
        <f t="shared" si="108"/>
        <v>44354</v>
      </c>
      <c r="G120" s="58">
        <f>$G$9+($O$7*O120)</f>
        <v>44355</v>
      </c>
      <c r="H120" s="56">
        <f>$H$9+($O$7*O120)</f>
        <v>44355</v>
      </c>
      <c r="I120" s="57">
        <f t="shared" si="109"/>
        <v>44355</v>
      </c>
      <c r="J120" s="56">
        <f t="shared" si="110"/>
        <v>44365</v>
      </c>
      <c r="K120" s="57">
        <f t="shared" si="111"/>
        <v>44365</v>
      </c>
      <c r="L120" s="59">
        <f>$L$9</f>
        <v>10</v>
      </c>
      <c r="M120" s="60" t="str">
        <f>$M$9</f>
        <v>ONE</v>
      </c>
      <c r="N120" s="61" t="str">
        <f>$N$9</f>
        <v>-</v>
      </c>
      <c r="O120" s="62">
        <v>35</v>
      </c>
    </row>
    <row r="121" spans="1:15" ht="21.75" customHeight="1" thickBot="1" x14ac:dyDescent="0.3">
      <c r="A121" s="154" t="s">
        <v>261</v>
      </c>
      <c r="B121" s="155" t="s">
        <v>308</v>
      </c>
      <c r="C121" s="156">
        <f>IF((ISBLANK($C$10)),"----",(($C$10)+($O$7*O121)))</f>
        <v>44354</v>
      </c>
      <c r="D121" s="157">
        <f t="shared" si="107"/>
        <v>44354</v>
      </c>
      <c r="E121" s="156">
        <f>$E$10+($O$7*O121)</f>
        <v>44355</v>
      </c>
      <c r="F121" s="157">
        <f t="shared" si="108"/>
        <v>44355</v>
      </c>
      <c r="G121" s="158">
        <f>$G$10+($O$7*O121)</f>
        <v>44355</v>
      </c>
      <c r="H121" s="156">
        <f>$H$10+($O$7*O121)</f>
        <v>44356</v>
      </c>
      <c r="I121" s="157">
        <f t="shared" si="109"/>
        <v>44356</v>
      </c>
      <c r="J121" s="156">
        <f t="shared" si="110"/>
        <v>44369</v>
      </c>
      <c r="K121" s="157">
        <f t="shared" si="111"/>
        <v>44369</v>
      </c>
      <c r="L121" s="159">
        <f>$L$10</f>
        <v>13</v>
      </c>
      <c r="M121" s="160" t="str">
        <f>$M$10</f>
        <v>OOCL/COSCO</v>
      </c>
      <c r="N121" s="161" t="str">
        <f>$N$10</f>
        <v>LCL 危険品サービス</v>
      </c>
      <c r="O121" s="62">
        <v>35</v>
      </c>
    </row>
    <row r="122" spans="1:15" ht="21.75" customHeight="1" x14ac:dyDescent="0.25">
      <c r="A122" s="146" t="s">
        <v>275</v>
      </c>
      <c r="B122" s="147" t="s">
        <v>291</v>
      </c>
      <c r="C122" s="148" t="str">
        <f>IF((ISBLANK($C$8)),"----",(($C$8)+($O$7*O122)))</f>
        <v>----</v>
      </c>
      <c r="D122" s="149" t="str">
        <f t="shared" ref="D122:D124" si="112">C122</f>
        <v>----</v>
      </c>
      <c r="E122" s="148">
        <f>$E$8+($O$7*O122)</f>
        <v>44361</v>
      </c>
      <c r="F122" s="149">
        <f t="shared" ref="F122:F124" si="113">E122</f>
        <v>44361</v>
      </c>
      <c r="G122" s="150">
        <f>$G$8+($O$7*O122)</f>
        <v>44362</v>
      </c>
      <c r="H122" s="148">
        <f>$H$8+($O$7*O122)</f>
        <v>44362</v>
      </c>
      <c r="I122" s="149">
        <f t="shared" ref="I122:I124" si="114">H122</f>
        <v>44362</v>
      </c>
      <c r="J122" s="148">
        <f t="shared" ref="J122:J124" si="115">H122+L122</f>
        <v>44376</v>
      </c>
      <c r="K122" s="149">
        <f t="shared" ref="K122:K124" si="116">J122</f>
        <v>44376</v>
      </c>
      <c r="L122" s="151">
        <f>$L$8</f>
        <v>14</v>
      </c>
      <c r="M122" s="152" t="str">
        <f>$M$8</f>
        <v>EVERGREEN</v>
      </c>
      <c r="N122" s="153" t="str">
        <f>$N$8</f>
        <v>-</v>
      </c>
      <c r="O122" s="52">
        <v>36</v>
      </c>
    </row>
    <row r="123" spans="1:15" ht="21.75" customHeight="1" x14ac:dyDescent="0.25">
      <c r="A123" s="54" t="s">
        <v>298</v>
      </c>
      <c r="B123" s="55" t="s">
        <v>309</v>
      </c>
      <c r="C123" s="56">
        <f>IF((ISBLANK($C$9)),"----",(($C$9)+($O$7*O123)))</f>
        <v>44358</v>
      </c>
      <c r="D123" s="57">
        <f t="shared" si="112"/>
        <v>44358</v>
      </c>
      <c r="E123" s="56">
        <f>$E$9+($O$7*O123)</f>
        <v>44361</v>
      </c>
      <c r="F123" s="57">
        <f t="shared" si="113"/>
        <v>44361</v>
      </c>
      <c r="G123" s="58">
        <f>$G$9+($O$7*O123)</f>
        <v>44362</v>
      </c>
      <c r="H123" s="56">
        <f>$H$9+($O$7*O123)</f>
        <v>44362</v>
      </c>
      <c r="I123" s="57">
        <f t="shared" si="114"/>
        <v>44362</v>
      </c>
      <c r="J123" s="56">
        <f t="shared" si="115"/>
        <v>44372</v>
      </c>
      <c r="K123" s="57">
        <f t="shared" si="116"/>
        <v>44372</v>
      </c>
      <c r="L123" s="59">
        <f>$L$9</f>
        <v>10</v>
      </c>
      <c r="M123" s="60" t="str">
        <f>$M$9</f>
        <v>ONE</v>
      </c>
      <c r="N123" s="61" t="str">
        <f>$N$9</f>
        <v>-</v>
      </c>
      <c r="O123" s="62">
        <v>36</v>
      </c>
    </row>
    <row r="124" spans="1:15" ht="21.75" customHeight="1" thickBot="1" x14ac:dyDescent="0.3">
      <c r="A124" s="154" t="s">
        <v>268</v>
      </c>
      <c r="B124" s="155" t="s">
        <v>194</v>
      </c>
      <c r="C124" s="156">
        <f>IF((ISBLANK($C$10)),"----",(($C$10)+($O$7*O124)))</f>
        <v>44361</v>
      </c>
      <c r="D124" s="157">
        <f t="shared" si="112"/>
        <v>44361</v>
      </c>
      <c r="E124" s="156">
        <f>$E$10+($O$7*O124)</f>
        <v>44362</v>
      </c>
      <c r="F124" s="157">
        <f t="shared" si="113"/>
        <v>44362</v>
      </c>
      <c r="G124" s="158">
        <f>$G$10+($O$7*O124)</f>
        <v>44362</v>
      </c>
      <c r="H124" s="156">
        <f>$H$10+($O$7*O124)</f>
        <v>44363</v>
      </c>
      <c r="I124" s="157">
        <f t="shared" si="114"/>
        <v>44363</v>
      </c>
      <c r="J124" s="156">
        <f t="shared" si="115"/>
        <v>44376</v>
      </c>
      <c r="K124" s="157">
        <f t="shared" si="116"/>
        <v>44376</v>
      </c>
      <c r="L124" s="159">
        <f>$L$10</f>
        <v>13</v>
      </c>
      <c r="M124" s="160" t="str">
        <f>$M$10</f>
        <v>OOCL/COSCO</v>
      </c>
      <c r="N124" s="161" t="str">
        <f>$N$10</f>
        <v>LCL 危険品サービス</v>
      </c>
      <c r="O124" s="62">
        <v>36</v>
      </c>
    </row>
    <row r="125" spans="1:15" ht="21.75" customHeight="1" x14ac:dyDescent="0.25">
      <c r="A125" s="146" t="s">
        <v>277</v>
      </c>
      <c r="B125" s="147" t="s">
        <v>292</v>
      </c>
      <c r="C125" s="148" t="str">
        <f>IF((ISBLANK($C$8)),"----",(($C$8)+($O$7*O125)))</f>
        <v>----</v>
      </c>
      <c r="D125" s="149" t="str">
        <f t="shared" ref="D125:D127" si="117">C125</f>
        <v>----</v>
      </c>
      <c r="E125" s="148">
        <f>$E$8+($O$7*O125)</f>
        <v>44368</v>
      </c>
      <c r="F125" s="149">
        <f t="shared" ref="F125:F127" si="118">E125</f>
        <v>44368</v>
      </c>
      <c r="G125" s="150">
        <f>$G$8+($O$7*O125)</f>
        <v>44369</v>
      </c>
      <c r="H125" s="148">
        <f>$H$8+($O$7*O125)</f>
        <v>44369</v>
      </c>
      <c r="I125" s="149">
        <f t="shared" ref="I125:I127" si="119">H125</f>
        <v>44369</v>
      </c>
      <c r="J125" s="148">
        <f t="shared" ref="J125:J127" si="120">H125+L125</f>
        <v>44383</v>
      </c>
      <c r="K125" s="149">
        <f t="shared" ref="K125:K127" si="121">J125</f>
        <v>44383</v>
      </c>
      <c r="L125" s="151">
        <f>$L$8</f>
        <v>14</v>
      </c>
      <c r="M125" s="152" t="str">
        <f>$M$8</f>
        <v>EVERGREEN</v>
      </c>
      <c r="N125" s="153" t="str">
        <f>$N$8</f>
        <v>-</v>
      </c>
      <c r="O125" s="52">
        <v>37</v>
      </c>
    </row>
    <row r="126" spans="1:15" ht="21.75" customHeight="1" x14ac:dyDescent="0.25">
      <c r="A126" s="54" t="s">
        <v>246</v>
      </c>
      <c r="B126" s="55" t="s">
        <v>310</v>
      </c>
      <c r="C126" s="56">
        <f>IF((ISBLANK($C$9)),"----",(($C$9)+($O$7*O126)))</f>
        <v>44365</v>
      </c>
      <c r="D126" s="57">
        <f t="shared" si="117"/>
        <v>44365</v>
      </c>
      <c r="E126" s="56">
        <f>$E$9+($O$7*O126)</f>
        <v>44368</v>
      </c>
      <c r="F126" s="57">
        <f t="shared" si="118"/>
        <v>44368</v>
      </c>
      <c r="G126" s="58">
        <f>$G$9+($O$7*O126)</f>
        <v>44369</v>
      </c>
      <c r="H126" s="56">
        <f>$H$9+($O$7*O126)</f>
        <v>44369</v>
      </c>
      <c r="I126" s="57">
        <f t="shared" si="119"/>
        <v>44369</v>
      </c>
      <c r="J126" s="56">
        <f t="shared" si="120"/>
        <v>44379</v>
      </c>
      <c r="K126" s="57">
        <f t="shared" si="121"/>
        <v>44379</v>
      </c>
      <c r="L126" s="59">
        <f>$L$9</f>
        <v>10</v>
      </c>
      <c r="M126" s="60" t="str">
        <f>$M$9</f>
        <v>ONE</v>
      </c>
      <c r="N126" s="61" t="str">
        <f>$N$9</f>
        <v>-</v>
      </c>
      <c r="O126" s="62">
        <v>37</v>
      </c>
    </row>
    <row r="127" spans="1:15" ht="21.75" customHeight="1" thickBot="1" x14ac:dyDescent="0.3">
      <c r="A127" s="154" t="s">
        <v>274</v>
      </c>
      <c r="B127" s="155" t="s">
        <v>311</v>
      </c>
      <c r="C127" s="156">
        <f>IF((ISBLANK($C$10)),"----",(($C$10)+($O$7*O127)))</f>
        <v>44368</v>
      </c>
      <c r="D127" s="157">
        <f t="shared" si="117"/>
        <v>44368</v>
      </c>
      <c r="E127" s="156">
        <f>$E$10+($O$7*O127)</f>
        <v>44369</v>
      </c>
      <c r="F127" s="157">
        <f t="shared" si="118"/>
        <v>44369</v>
      </c>
      <c r="G127" s="158">
        <f>$G$10+($O$7*O127)</f>
        <v>44369</v>
      </c>
      <c r="H127" s="156">
        <f>$H$10+($O$7*O127)</f>
        <v>44370</v>
      </c>
      <c r="I127" s="157">
        <f t="shared" si="119"/>
        <v>44370</v>
      </c>
      <c r="J127" s="156">
        <f t="shared" si="120"/>
        <v>44383</v>
      </c>
      <c r="K127" s="157">
        <f t="shared" si="121"/>
        <v>44383</v>
      </c>
      <c r="L127" s="159">
        <f>$L$10</f>
        <v>13</v>
      </c>
      <c r="M127" s="160" t="str">
        <f>$M$10</f>
        <v>OOCL/COSCO</v>
      </c>
      <c r="N127" s="161" t="str">
        <f>$N$10</f>
        <v>LCL 危険品サービス</v>
      </c>
      <c r="O127" s="62">
        <v>37</v>
      </c>
    </row>
    <row r="128" spans="1:15" ht="21.75" customHeight="1" x14ac:dyDescent="0.25">
      <c r="A128" s="146" t="s">
        <v>282</v>
      </c>
      <c r="B128" s="147" t="s">
        <v>293</v>
      </c>
      <c r="C128" s="148" t="str">
        <f>IF((ISBLANK($C$8)),"----",(($C$8)+($O$7*O128)))</f>
        <v>----</v>
      </c>
      <c r="D128" s="149" t="str">
        <f t="shared" ref="D128:D130" si="122">C128</f>
        <v>----</v>
      </c>
      <c r="E128" s="148">
        <f>$E$8+($O$7*O128)</f>
        <v>44375</v>
      </c>
      <c r="F128" s="149">
        <f t="shared" ref="F128:F130" si="123">E128</f>
        <v>44375</v>
      </c>
      <c r="G128" s="150">
        <f>$G$8+($O$7*O128)</f>
        <v>44376</v>
      </c>
      <c r="H128" s="148">
        <f>$H$8+($O$7*O128)</f>
        <v>44376</v>
      </c>
      <c r="I128" s="149">
        <f t="shared" ref="I128:I130" si="124">H128</f>
        <v>44376</v>
      </c>
      <c r="J128" s="148">
        <f t="shared" ref="J128:J130" si="125">H128+L128</f>
        <v>44390</v>
      </c>
      <c r="K128" s="149">
        <f t="shared" ref="K128:K130" si="126">J128</f>
        <v>44390</v>
      </c>
      <c r="L128" s="151">
        <f>$L$8</f>
        <v>14</v>
      </c>
      <c r="M128" s="152" t="str">
        <f>$M$8</f>
        <v>EVERGREEN</v>
      </c>
      <c r="N128" s="153" t="str">
        <f>$N$8</f>
        <v>-</v>
      </c>
      <c r="O128" s="52">
        <v>38</v>
      </c>
    </row>
    <row r="129" spans="1:15" ht="21.75" customHeight="1" x14ac:dyDescent="0.25">
      <c r="A129" s="54" t="s">
        <v>303</v>
      </c>
      <c r="B129" s="55" t="s">
        <v>312</v>
      </c>
      <c r="C129" s="56">
        <f>IF((ISBLANK($C$9)),"----",(($C$9)+($O$7*O129)))</f>
        <v>44372</v>
      </c>
      <c r="D129" s="57">
        <f t="shared" si="122"/>
        <v>44372</v>
      </c>
      <c r="E129" s="56">
        <f>$E$9+($O$7*O129)</f>
        <v>44375</v>
      </c>
      <c r="F129" s="57">
        <f t="shared" si="123"/>
        <v>44375</v>
      </c>
      <c r="G129" s="58">
        <f>$G$9+($O$7*O129)</f>
        <v>44376</v>
      </c>
      <c r="H129" s="56">
        <f>$H$9+($O$7*O129)</f>
        <v>44376</v>
      </c>
      <c r="I129" s="57">
        <f t="shared" si="124"/>
        <v>44376</v>
      </c>
      <c r="J129" s="56">
        <f t="shared" si="125"/>
        <v>44386</v>
      </c>
      <c r="K129" s="57">
        <f t="shared" si="126"/>
        <v>44386</v>
      </c>
      <c r="L129" s="59">
        <f>$L$9</f>
        <v>10</v>
      </c>
      <c r="M129" s="60" t="str">
        <f>$M$9</f>
        <v>ONE</v>
      </c>
      <c r="N129" s="61" t="str">
        <f>$N$9</f>
        <v>-</v>
      </c>
      <c r="O129" s="62">
        <v>38</v>
      </c>
    </row>
    <row r="130" spans="1:15" ht="21.75" customHeight="1" thickBot="1" x14ac:dyDescent="0.3">
      <c r="A130" s="154" t="s">
        <v>306</v>
      </c>
      <c r="B130" s="155" t="s">
        <v>313</v>
      </c>
      <c r="C130" s="156">
        <f>IF((ISBLANK($C$10)),"----",(($C$10)+($O$7*O130)))</f>
        <v>44375</v>
      </c>
      <c r="D130" s="157">
        <f t="shared" si="122"/>
        <v>44375</v>
      </c>
      <c r="E130" s="156">
        <f>$E$10+($O$7*O130)</f>
        <v>44376</v>
      </c>
      <c r="F130" s="157">
        <f t="shared" si="123"/>
        <v>44376</v>
      </c>
      <c r="G130" s="158">
        <f>$G$10+($O$7*O130)</f>
        <v>44376</v>
      </c>
      <c r="H130" s="156">
        <f>$H$10+($O$7*O130)</f>
        <v>44377</v>
      </c>
      <c r="I130" s="157">
        <f t="shared" si="124"/>
        <v>44377</v>
      </c>
      <c r="J130" s="156">
        <f t="shared" si="125"/>
        <v>44390</v>
      </c>
      <c r="K130" s="157">
        <f t="shared" si="126"/>
        <v>44390</v>
      </c>
      <c r="L130" s="159">
        <f>$L$10</f>
        <v>13</v>
      </c>
      <c r="M130" s="160" t="str">
        <f>$M$10</f>
        <v>OOCL/COSCO</v>
      </c>
      <c r="N130" s="161" t="str">
        <f>$N$10</f>
        <v>LCL 危険品サービス</v>
      </c>
      <c r="O130" s="62">
        <v>38</v>
      </c>
    </row>
    <row r="131" spans="1:15" ht="21.75" customHeight="1" x14ac:dyDescent="0.25">
      <c r="A131" s="146" t="s">
        <v>286</v>
      </c>
      <c r="B131" s="147" t="s">
        <v>294</v>
      </c>
      <c r="C131" s="148" t="str">
        <f>IF((ISBLANK($C$8)),"----",(($C$8)+($O$7*O131)))</f>
        <v>----</v>
      </c>
      <c r="D131" s="149" t="str">
        <f t="shared" ref="D131:D133" si="127">C131</f>
        <v>----</v>
      </c>
      <c r="E131" s="148">
        <f>$E$8+($O$7*O131)</f>
        <v>44382</v>
      </c>
      <c r="F131" s="149">
        <f t="shared" ref="F131:F133" si="128">E131</f>
        <v>44382</v>
      </c>
      <c r="G131" s="150">
        <f>$G$8+($O$7*O131)</f>
        <v>44383</v>
      </c>
      <c r="H131" s="148">
        <f>$H$8+($O$7*O131)</f>
        <v>44383</v>
      </c>
      <c r="I131" s="149">
        <f t="shared" ref="I131:I133" si="129">H131</f>
        <v>44383</v>
      </c>
      <c r="J131" s="148">
        <f t="shared" ref="J131:J133" si="130">H131+L131</f>
        <v>44397</v>
      </c>
      <c r="K131" s="149">
        <f t="shared" ref="K131:K133" si="131">J131</f>
        <v>44397</v>
      </c>
      <c r="L131" s="151">
        <f>$L$8</f>
        <v>14</v>
      </c>
      <c r="M131" s="152" t="str">
        <f>$M$8</f>
        <v>EVERGREEN</v>
      </c>
      <c r="N131" s="153" t="str">
        <f>$N$8</f>
        <v>-</v>
      </c>
      <c r="O131" s="52">
        <v>39</v>
      </c>
    </row>
    <row r="132" spans="1:15" ht="21.75" customHeight="1" x14ac:dyDescent="0.25">
      <c r="A132" s="54" t="s">
        <v>279</v>
      </c>
      <c r="B132" s="55"/>
      <c r="C132" s="56">
        <f>IF((ISBLANK($C$9)),"----",(($C$9)+($O$7*O132)))</f>
        <v>44379</v>
      </c>
      <c r="D132" s="57">
        <f t="shared" si="127"/>
        <v>44379</v>
      </c>
      <c r="E132" s="56">
        <f>$E$9+($O$7*O132)</f>
        <v>44382</v>
      </c>
      <c r="F132" s="57">
        <f t="shared" si="128"/>
        <v>44382</v>
      </c>
      <c r="G132" s="58">
        <f>$G$9+($O$7*O132)</f>
        <v>44383</v>
      </c>
      <c r="H132" s="56">
        <f>$H$9+($O$7*O132)</f>
        <v>44383</v>
      </c>
      <c r="I132" s="57">
        <f t="shared" si="129"/>
        <v>44383</v>
      </c>
      <c r="J132" s="56">
        <f t="shared" si="130"/>
        <v>44393</v>
      </c>
      <c r="K132" s="57">
        <f t="shared" si="131"/>
        <v>44393</v>
      </c>
      <c r="L132" s="59">
        <f>$L$9</f>
        <v>10</v>
      </c>
      <c r="M132" s="60" t="str">
        <f>$M$9</f>
        <v>ONE</v>
      </c>
      <c r="N132" s="61" t="str">
        <f>$N$9</f>
        <v>-</v>
      </c>
      <c r="O132" s="62">
        <v>39</v>
      </c>
    </row>
    <row r="133" spans="1:15" ht="21.75" customHeight="1" thickBot="1" x14ac:dyDescent="0.3">
      <c r="A133" s="154" t="s">
        <v>261</v>
      </c>
      <c r="B133" s="155" t="s">
        <v>314</v>
      </c>
      <c r="C133" s="156">
        <f>IF((ISBLANK($C$10)),"----",(($C$10)+($O$7*O133)))</f>
        <v>44382</v>
      </c>
      <c r="D133" s="157">
        <f t="shared" si="127"/>
        <v>44382</v>
      </c>
      <c r="E133" s="156">
        <f>$E$10+($O$7*O133)</f>
        <v>44383</v>
      </c>
      <c r="F133" s="157">
        <f t="shared" si="128"/>
        <v>44383</v>
      </c>
      <c r="G133" s="158">
        <f>$G$10+($O$7*O133)</f>
        <v>44383</v>
      </c>
      <c r="H133" s="156">
        <f>$H$10+($O$7*O133)</f>
        <v>44384</v>
      </c>
      <c r="I133" s="157">
        <f t="shared" si="129"/>
        <v>44384</v>
      </c>
      <c r="J133" s="156">
        <f t="shared" si="130"/>
        <v>44397</v>
      </c>
      <c r="K133" s="157">
        <f t="shared" si="131"/>
        <v>44397</v>
      </c>
      <c r="L133" s="159">
        <f>$L$10</f>
        <v>13</v>
      </c>
      <c r="M133" s="160" t="str">
        <f>$M$10</f>
        <v>OOCL/COSCO</v>
      </c>
      <c r="N133" s="161" t="str">
        <f>$N$10</f>
        <v>LCL 危険品サービス</v>
      </c>
      <c r="O133" s="62">
        <v>39</v>
      </c>
    </row>
    <row r="134" spans="1:15" ht="21.75" customHeight="1" x14ac:dyDescent="0.25">
      <c r="A134" s="146" t="s">
        <v>259</v>
      </c>
      <c r="B134" s="147" t="s">
        <v>295</v>
      </c>
      <c r="C134" s="148" t="str">
        <f>IF((ISBLANK($C$8)),"----",(($C$8)+($O$7*O134)))</f>
        <v>----</v>
      </c>
      <c r="D134" s="149" t="str">
        <f t="shared" ref="D134:D136" si="132">C134</f>
        <v>----</v>
      </c>
      <c r="E134" s="148">
        <f>$E$8+($O$7*O134)</f>
        <v>44389</v>
      </c>
      <c r="F134" s="149">
        <f t="shared" ref="F134:F136" si="133">E134</f>
        <v>44389</v>
      </c>
      <c r="G134" s="150">
        <f>$G$8+($O$7*O134)</f>
        <v>44390</v>
      </c>
      <c r="H134" s="148">
        <f>$H$8+($O$7*O134)</f>
        <v>44390</v>
      </c>
      <c r="I134" s="149">
        <f t="shared" ref="I134:I136" si="134">H134</f>
        <v>44390</v>
      </c>
      <c r="J134" s="148">
        <f t="shared" ref="J134:J136" si="135">H134+L134</f>
        <v>44404</v>
      </c>
      <c r="K134" s="149">
        <f t="shared" ref="K134:K136" si="136">J134</f>
        <v>44404</v>
      </c>
      <c r="L134" s="151">
        <f>$L$8</f>
        <v>14</v>
      </c>
      <c r="M134" s="152" t="str">
        <f>$M$8</f>
        <v>EVERGREEN</v>
      </c>
      <c r="N134" s="153" t="str">
        <f>$N$8</f>
        <v>-</v>
      </c>
      <c r="O134" s="52">
        <v>40</v>
      </c>
    </row>
    <row r="135" spans="1:15" ht="21.75" customHeight="1" x14ac:dyDescent="0.25">
      <c r="A135" s="54" t="s">
        <v>298</v>
      </c>
      <c r="B135" s="55" t="s">
        <v>315</v>
      </c>
      <c r="C135" s="56">
        <f>IF((ISBLANK($C$9)),"----",(($C$9)+($O$7*O135)))</f>
        <v>44386</v>
      </c>
      <c r="D135" s="57">
        <f t="shared" si="132"/>
        <v>44386</v>
      </c>
      <c r="E135" s="56">
        <f>$E$9+($O$7*O135)</f>
        <v>44389</v>
      </c>
      <c r="F135" s="57">
        <f t="shared" si="133"/>
        <v>44389</v>
      </c>
      <c r="G135" s="58">
        <f>$G$9+($O$7*O135)</f>
        <v>44390</v>
      </c>
      <c r="H135" s="56">
        <f>$H$9+($O$7*O135)</f>
        <v>44390</v>
      </c>
      <c r="I135" s="57">
        <f t="shared" si="134"/>
        <v>44390</v>
      </c>
      <c r="J135" s="56">
        <f t="shared" si="135"/>
        <v>44400</v>
      </c>
      <c r="K135" s="57">
        <f t="shared" si="136"/>
        <v>44400</v>
      </c>
      <c r="L135" s="59">
        <f>$L$9</f>
        <v>10</v>
      </c>
      <c r="M135" s="60" t="str">
        <f>$M$9</f>
        <v>ONE</v>
      </c>
      <c r="N135" s="61" t="str">
        <f>$N$9</f>
        <v>-</v>
      </c>
      <c r="O135" s="62">
        <v>40</v>
      </c>
    </row>
    <row r="136" spans="1:15" ht="21.75" customHeight="1" thickBot="1" x14ac:dyDescent="0.3">
      <c r="A136" s="154" t="s">
        <v>268</v>
      </c>
      <c r="B136" s="155" t="s">
        <v>208</v>
      </c>
      <c r="C136" s="156">
        <f>IF((ISBLANK($C$10)),"----",(($C$10)+($O$7*O136)))</f>
        <v>44389</v>
      </c>
      <c r="D136" s="157">
        <f t="shared" si="132"/>
        <v>44389</v>
      </c>
      <c r="E136" s="156">
        <f>$E$10+($O$7*O136)</f>
        <v>44390</v>
      </c>
      <c r="F136" s="157">
        <f t="shared" si="133"/>
        <v>44390</v>
      </c>
      <c r="G136" s="158">
        <f>$G$10+($O$7*O136)</f>
        <v>44390</v>
      </c>
      <c r="H136" s="156">
        <f>$H$10+($O$7*O136)</f>
        <v>44391</v>
      </c>
      <c r="I136" s="157">
        <f t="shared" si="134"/>
        <v>44391</v>
      </c>
      <c r="J136" s="156">
        <f t="shared" si="135"/>
        <v>44404</v>
      </c>
      <c r="K136" s="157">
        <f t="shared" si="136"/>
        <v>44404</v>
      </c>
      <c r="L136" s="159">
        <f>$L$10</f>
        <v>13</v>
      </c>
      <c r="M136" s="160" t="str">
        <f>$M$10</f>
        <v>OOCL/COSCO</v>
      </c>
      <c r="N136" s="161" t="str">
        <f>$N$10</f>
        <v>LCL 危険品サービス</v>
      </c>
      <c r="O136" s="62">
        <v>40</v>
      </c>
    </row>
    <row r="137" spans="1:15" ht="21.75" customHeight="1" x14ac:dyDescent="0.25">
      <c r="A137" s="146" t="s">
        <v>265</v>
      </c>
      <c r="B137" s="147" t="s">
        <v>296</v>
      </c>
      <c r="C137" s="148" t="str">
        <f>IF((ISBLANK($C$8)),"----",(($C$8)+($O$7*O137)))</f>
        <v>----</v>
      </c>
      <c r="D137" s="149" t="str">
        <f t="shared" ref="D137:D139" si="137">C137</f>
        <v>----</v>
      </c>
      <c r="E137" s="148">
        <f>$E$8+($O$7*O137)</f>
        <v>44396</v>
      </c>
      <c r="F137" s="149">
        <f t="shared" ref="F137:F139" si="138">E137</f>
        <v>44396</v>
      </c>
      <c r="G137" s="150">
        <f>$G$8+($O$7*O137)</f>
        <v>44397</v>
      </c>
      <c r="H137" s="148">
        <f>$H$8+($O$7*O137)</f>
        <v>44397</v>
      </c>
      <c r="I137" s="149">
        <f t="shared" ref="I137:I139" si="139">H137</f>
        <v>44397</v>
      </c>
      <c r="J137" s="148">
        <f t="shared" ref="J137:J139" si="140">H137+L137</f>
        <v>44411</v>
      </c>
      <c r="K137" s="149">
        <f t="shared" ref="K137:K139" si="141">J137</f>
        <v>44411</v>
      </c>
      <c r="L137" s="151">
        <f>$L$8</f>
        <v>14</v>
      </c>
      <c r="M137" s="152" t="str">
        <f>$M$8</f>
        <v>EVERGREEN</v>
      </c>
      <c r="N137" s="153" t="str">
        <f>$N$8</f>
        <v>-</v>
      </c>
      <c r="O137" s="52">
        <v>41</v>
      </c>
    </row>
    <row r="138" spans="1:15" ht="21.75" customHeight="1" x14ac:dyDescent="0.25">
      <c r="A138" s="54" t="s">
        <v>246</v>
      </c>
      <c r="B138" s="55" t="s">
        <v>316</v>
      </c>
      <c r="C138" s="56">
        <f>IF((ISBLANK($C$9)),"----",(($C$9)+($O$7*O138)))</f>
        <v>44393</v>
      </c>
      <c r="D138" s="57">
        <f t="shared" si="137"/>
        <v>44393</v>
      </c>
      <c r="E138" s="56">
        <f>$E$9+($O$7*O138)</f>
        <v>44396</v>
      </c>
      <c r="F138" s="57">
        <f t="shared" si="138"/>
        <v>44396</v>
      </c>
      <c r="G138" s="58">
        <f>$G$9+($O$7*O138)</f>
        <v>44397</v>
      </c>
      <c r="H138" s="56">
        <f>$H$9+($O$7*O138)</f>
        <v>44397</v>
      </c>
      <c r="I138" s="57">
        <f t="shared" si="139"/>
        <v>44397</v>
      </c>
      <c r="J138" s="56">
        <f t="shared" si="140"/>
        <v>44407</v>
      </c>
      <c r="K138" s="57">
        <f t="shared" si="141"/>
        <v>44407</v>
      </c>
      <c r="L138" s="59">
        <f>$L$9</f>
        <v>10</v>
      </c>
      <c r="M138" s="60" t="str">
        <f>$M$9</f>
        <v>ONE</v>
      </c>
      <c r="N138" s="61" t="str">
        <f>$N$9</f>
        <v>-</v>
      </c>
      <c r="O138" s="62">
        <v>41</v>
      </c>
    </row>
    <row r="139" spans="1:15" ht="21.75" customHeight="1" thickBot="1" x14ac:dyDescent="0.3">
      <c r="A139" s="154" t="s">
        <v>274</v>
      </c>
      <c r="B139" s="155" t="s">
        <v>317</v>
      </c>
      <c r="C139" s="156">
        <f>IF((ISBLANK($C$10)),"----",(($C$10)+($O$7*O139)))</f>
        <v>44396</v>
      </c>
      <c r="D139" s="157">
        <f t="shared" si="137"/>
        <v>44396</v>
      </c>
      <c r="E139" s="156">
        <f>$E$10+($O$7*O139)</f>
        <v>44397</v>
      </c>
      <c r="F139" s="157">
        <f t="shared" si="138"/>
        <v>44397</v>
      </c>
      <c r="G139" s="158">
        <f>$G$10+($O$7*O139)</f>
        <v>44397</v>
      </c>
      <c r="H139" s="156">
        <f>$H$10+($O$7*O139)</f>
        <v>44398</v>
      </c>
      <c r="I139" s="157">
        <f t="shared" si="139"/>
        <v>44398</v>
      </c>
      <c r="J139" s="156">
        <f t="shared" si="140"/>
        <v>44411</v>
      </c>
      <c r="K139" s="157">
        <f t="shared" si="141"/>
        <v>44411</v>
      </c>
      <c r="L139" s="159">
        <f>$L$10</f>
        <v>13</v>
      </c>
      <c r="M139" s="160" t="str">
        <f>$M$10</f>
        <v>OOCL/COSCO</v>
      </c>
      <c r="N139" s="161" t="str">
        <f>$N$10</f>
        <v>LCL 危険品サービス</v>
      </c>
      <c r="O139" s="62">
        <v>41</v>
      </c>
    </row>
    <row r="140" spans="1:15" x14ac:dyDescent="0.25">
      <c r="A140" s="184"/>
      <c r="B140" s="185"/>
      <c r="C140" s="186"/>
      <c r="D140" s="187"/>
      <c r="E140" s="188"/>
      <c r="F140" s="189"/>
      <c r="G140" s="190"/>
      <c r="H140" s="188"/>
      <c r="I140" s="189"/>
      <c r="J140" s="188"/>
      <c r="K140" s="189"/>
      <c r="L140" s="191"/>
      <c r="M140" s="191"/>
      <c r="N140" s="192"/>
      <c r="O140" s="80"/>
    </row>
    <row r="141" spans="1:15" ht="15" hidden="1" customHeight="1" x14ac:dyDescent="0.25">
      <c r="A141" s="63" t="s">
        <v>11</v>
      </c>
      <c r="B141" s="64"/>
      <c r="C141" s="64"/>
      <c r="D141" s="64"/>
      <c r="E141" s="64"/>
      <c r="F141" s="64"/>
      <c r="G141" s="64"/>
      <c r="H141" s="64"/>
      <c r="I141" s="64"/>
      <c r="J141" s="64"/>
      <c r="K141" s="64"/>
      <c r="L141" s="64"/>
      <c r="M141" s="64"/>
      <c r="N141" s="64"/>
    </row>
    <row r="142" spans="1:15" ht="15" hidden="1" customHeight="1" x14ac:dyDescent="0.25">
      <c r="A142" s="81"/>
      <c r="B142" s="79"/>
      <c r="C142" s="79"/>
      <c r="D142" s="79"/>
      <c r="E142" s="79"/>
      <c r="F142" s="79"/>
      <c r="G142" s="79"/>
      <c r="H142" s="79"/>
      <c r="I142" s="79"/>
      <c r="J142" s="79"/>
      <c r="K142" s="79"/>
      <c r="L142" s="79"/>
      <c r="M142" s="79"/>
      <c r="N142" s="79"/>
    </row>
    <row r="143" spans="1:15" ht="15" customHeight="1" x14ac:dyDescent="0.25">
      <c r="A143" s="63"/>
      <c r="B143" s="79"/>
      <c r="C143" s="79"/>
      <c r="D143" s="79"/>
      <c r="E143" s="79"/>
      <c r="F143" s="79"/>
      <c r="G143" s="79"/>
      <c r="H143" s="79"/>
      <c r="I143" s="79"/>
      <c r="J143" s="79"/>
      <c r="K143" s="79"/>
      <c r="L143" s="79"/>
      <c r="M143" s="79"/>
      <c r="N143" s="79"/>
    </row>
    <row r="144" spans="1:15" ht="15" customHeight="1" x14ac:dyDescent="0.25">
      <c r="A144" s="63" t="s">
        <v>34</v>
      </c>
      <c r="B144" s="79"/>
      <c r="C144" s="79"/>
      <c r="D144" s="79"/>
      <c r="E144" s="79"/>
      <c r="F144" s="79"/>
      <c r="G144" s="79"/>
      <c r="H144" s="79"/>
      <c r="I144" s="79"/>
      <c r="J144" s="79"/>
      <c r="K144" s="79"/>
      <c r="L144" s="79"/>
      <c r="M144" s="79"/>
      <c r="N144" s="79"/>
    </row>
    <row r="145" spans="1:14" ht="15" customHeight="1" x14ac:dyDescent="0.25">
      <c r="A145" s="200" t="s">
        <v>35</v>
      </c>
      <c r="B145" s="200"/>
      <c r="C145" s="200"/>
      <c r="D145" s="200"/>
      <c r="E145" s="200"/>
      <c r="F145" s="200"/>
      <c r="G145" s="200"/>
      <c r="H145" s="200"/>
      <c r="I145" s="200"/>
      <c r="J145" s="200"/>
      <c r="K145" s="200"/>
      <c r="L145" s="200"/>
      <c r="M145" s="200"/>
      <c r="N145" s="200"/>
    </row>
    <row r="146" spans="1:14" ht="15" customHeight="1" x14ac:dyDescent="0.25">
      <c r="A146" s="200" t="s">
        <v>36</v>
      </c>
      <c r="B146" s="200"/>
      <c r="C146" s="200"/>
      <c r="D146" s="200"/>
      <c r="E146" s="200"/>
      <c r="F146" s="200"/>
      <c r="G146" s="200"/>
      <c r="H146" s="200"/>
      <c r="I146" s="200"/>
      <c r="J146" s="200"/>
      <c r="K146" s="200"/>
      <c r="L146" s="200"/>
      <c r="M146" s="200"/>
      <c r="N146" s="200"/>
    </row>
    <row r="147" spans="1:14" ht="16.899999999999999" customHeight="1" x14ac:dyDescent="0.25">
      <c r="A147" s="200" t="s">
        <v>37</v>
      </c>
      <c r="B147" s="200"/>
      <c r="C147" s="200"/>
      <c r="D147" s="200"/>
      <c r="E147" s="200"/>
      <c r="F147" s="200"/>
      <c r="G147" s="200"/>
      <c r="H147" s="200"/>
      <c r="I147" s="200"/>
      <c r="J147" s="200"/>
      <c r="K147" s="200"/>
      <c r="L147" s="200"/>
      <c r="M147" s="200"/>
      <c r="N147" s="200"/>
    </row>
    <row r="148" spans="1:14" x14ac:dyDescent="0.25">
      <c r="A148" s="200" t="s">
        <v>38</v>
      </c>
      <c r="B148" s="200"/>
      <c r="C148" s="200"/>
      <c r="D148" s="200"/>
      <c r="E148" s="200"/>
      <c r="F148" s="200"/>
      <c r="G148" s="200"/>
      <c r="H148" s="200"/>
      <c r="I148" s="200"/>
      <c r="J148" s="200"/>
      <c r="K148" s="200"/>
      <c r="L148" s="200"/>
      <c r="M148" s="200"/>
      <c r="N148" s="200"/>
    </row>
    <row r="149" spans="1:14" ht="15" customHeight="1" x14ac:dyDescent="0.25">
      <c r="A149" s="65"/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M149" s="65"/>
      <c r="N149" s="65"/>
    </row>
    <row r="150" spans="1:14" x14ac:dyDescent="0.25">
      <c r="A150" s="63" t="s">
        <v>39</v>
      </c>
      <c r="B150" s="66"/>
      <c r="C150" s="65"/>
      <c r="D150" s="67"/>
      <c r="E150" s="65"/>
      <c r="F150" s="65"/>
      <c r="G150" s="67"/>
      <c r="H150" s="68"/>
      <c r="I150" s="65"/>
      <c r="J150" s="65"/>
      <c r="K150" s="65"/>
      <c r="L150" s="65"/>
      <c r="M150" s="65"/>
      <c r="N150" s="69"/>
    </row>
    <row r="151" spans="1:14" ht="15.75" x14ac:dyDescent="0.25">
      <c r="A151" s="65" t="s">
        <v>40</v>
      </c>
      <c r="B151" s="70"/>
      <c r="C151" s="71"/>
      <c r="D151" s="72"/>
      <c r="E151" s="72"/>
      <c r="F151" s="53"/>
      <c r="G151" s="53"/>
      <c r="H151" s="53"/>
      <c r="I151" s="53"/>
      <c r="J151" s="53"/>
      <c r="K151" s="53"/>
      <c r="L151" s="53"/>
      <c r="M151" s="53"/>
      <c r="N151" s="53"/>
    </row>
    <row r="152" spans="1:14" x14ac:dyDescent="0.25">
      <c r="A152" s="65"/>
      <c r="B152" s="65"/>
      <c r="C152" s="65"/>
      <c r="D152" s="73"/>
      <c r="E152" s="65"/>
      <c r="F152" s="53"/>
      <c r="G152" s="53"/>
      <c r="H152" s="53"/>
      <c r="I152" s="53"/>
      <c r="J152" s="53"/>
      <c r="K152" s="53"/>
      <c r="L152" s="53"/>
      <c r="M152" s="53"/>
      <c r="N152" s="53"/>
    </row>
    <row r="153" spans="1:14" ht="15" customHeight="1" x14ac:dyDescent="0.25">
      <c r="A153" s="63" t="s">
        <v>41</v>
      </c>
      <c r="B153" s="3"/>
      <c r="C153" s="65"/>
      <c r="F153" s="65" t="s">
        <v>42</v>
      </c>
    </row>
    <row r="154" spans="1:14" ht="15" customHeight="1" x14ac:dyDescent="0.25">
      <c r="A154" s="65" t="s">
        <v>43</v>
      </c>
      <c r="B154" s="3"/>
      <c r="C154" s="3"/>
    </row>
    <row r="155" spans="1:14" ht="15" customHeight="1" x14ac:dyDescent="0.25">
      <c r="A155" s="65" t="s">
        <v>44</v>
      </c>
    </row>
    <row r="162" spans="1:17" s="74" customFormat="1" x14ac:dyDescent="0.25">
      <c r="A162" s="77"/>
      <c r="B162" s="3"/>
      <c r="C162" s="3"/>
      <c r="G162" s="75"/>
      <c r="H162" s="76"/>
      <c r="O162" s="53"/>
      <c r="P162" s="53"/>
      <c r="Q162" s="53"/>
    </row>
    <row r="163" spans="1:17" s="74" customFormat="1" x14ac:dyDescent="0.25">
      <c r="A163" s="78"/>
      <c r="G163" s="75"/>
      <c r="H163" s="76"/>
      <c r="O163" s="53"/>
      <c r="P163" s="53"/>
      <c r="Q163" s="53"/>
    </row>
    <row r="164" spans="1:17" s="74" customFormat="1" x14ac:dyDescent="0.25">
      <c r="G164" s="75"/>
      <c r="H164" s="76"/>
      <c r="O164" s="53"/>
      <c r="P164" s="53"/>
      <c r="Q164" s="53"/>
    </row>
    <row r="165" spans="1:17" s="74" customFormat="1" x14ac:dyDescent="0.25">
      <c r="A165" s="74" t="s">
        <v>45</v>
      </c>
      <c r="G165" s="75"/>
      <c r="H165" s="76"/>
      <c r="O165" s="53"/>
      <c r="P165" s="53"/>
      <c r="Q165" s="53"/>
    </row>
    <row r="166" spans="1:17" s="74" customFormat="1" x14ac:dyDescent="0.25">
      <c r="A166" s="74" t="s">
        <v>181</v>
      </c>
      <c r="G166" s="75"/>
      <c r="H166" s="76"/>
      <c r="O166" s="53"/>
      <c r="P166" s="53"/>
      <c r="Q166" s="53"/>
    </row>
    <row r="167" spans="1:17" s="74" customFormat="1" x14ac:dyDescent="0.25">
      <c r="A167" s="74" t="s">
        <v>46</v>
      </c>
      <c r="G167" s="75"/>
      <c r="H167" s="76"/>
      <c r="O167" s="53"/>
      <c r="P167" s="53"/>
      <c r="Q167" s="53"/>
    </row>
    <row r="168" spans="1:17" s="74" customFormat="1" x14ac:dyDescent="0.25">
      <c r="A168" s="74" t="s">
        <v>47</v>
      </c>
      <c r="G168" s="75"/>
      <c r="H168" s="76"/>
      <c r="O168" s="53"/>
      <c r="P168" s="53"/>
      <c r="Q168" s="53"/>
    </row>
    <row r="169" spans="1:17" s="74" customFormat="1" x14ac:dyDescent="0.25">
      <c r="A169" s="74" t="s">
        <v>48</v>
      </c>
      <c r="G169" s="75"/>
      <c r="H169" s="76"/>
      <c r="O169" s="53"/>
      <c r="P169" s="53"/>
      <c r="Q169" s="53"/>
    </row>
    <row r="170" spans="1:17" s="74" customFormat="1" x14ac:dyDescent="0.25">
      <c r="A170" s="74" t="s">
        <v>49</v>
      </c>
      <c r="G170" s="75"/>
      <c r="H170" s="76"/>
      <c r="O170" s="53"/>
      <c r="P170" s="53"/>
      <c r="Q170" s="53"/>
    </row>
    <row r="171" spans="1:17" s="74" customFormat="1" x14ac:dyDescent="0.25">
      <c r="A171" s="74" t="s">
        <v>50</v>
      </c>
      <c r="G171" s="75"/>
      <c r="H171" s="76"/>
      <c r="O171" s="53"/>
      <c r="P171" s="53"/>
      <c r="Q171" s="53"/>
    </row>
    <row r="172" spans="1:17" s="74" customFormat="1" x14ac:dyDescent="0.25">
      <c r="A172" s="74" t="s">
        <v>51</v>
      </c>
      <c r="G172" s="75"/>
      <c r="H172" s="76"/>
      <c r="O172" s="53"/>
      <c r="P172" s="53"/>
      <c r="Q172" s="53"/>
    </row>
    <row r="173" spans="1:17" s="74" customFormat="1" x14ac:dyDescent="0.25">
      <c r="A173" s="74" t="s">
        <v>169</v>
      </c>
      <c r="G173" s="75"/>
      <c r="H173" s="76"/>
      <c r="O173" s="53"/>
      <c r="P173" s="53"/>
      <c r="Q173" s="53"/>
    </row>
    <row r="174" spans="1:17" s="74" customFormat="1" x14ac:dyDescent="0.25">
      <c r="A174" s="74" t="s">
        <v>299</v>
      </c>
      <c r="G174" s="75"/>
      <c r="H174" s="76"/>
      <c r="O174" s="53"/>
      <c r="P174" s="53"/>
      <c r="Q174" s="53"/>
    </row>
    <row r="175" spans="1:17" s="74" customFormat="1" x14ac:dyDescent="0.25">
      <c r="A175" s="74" t="s">
        <v>304</v>
      </c>
      <c r="G175" s="75"/>
      <c r="H175" s="76"/>
      <c r="O175" s="53"/>
      <c r="P175" s="53"/>
      <c r="Q175" s="53"/>
    </row>
    <row r="176" spans="1:17" s="74" customFormat="1" x14ac:dyDescent="0.25">
      <c r="A176" s="74" t="s">
        <v>52</v>
      </c>
      <c r="G176" s="75"/>
      <c r="H176" s="76"/>
      <c r="O176" s="53"/>
      <c r="P176" s="53"/>
      <c r="Q176" s="53"/>
    </row>
    <row r="177" spans="1:17" s="74" customFormat="1" x14ac:dyDescent="0.25">
      <c r="A177" s="74" t="s">
        <v>53</v>
      </c>
      <c r="G177" s="75"/>
      <c r="H177" s="76"/>
      <c r="O177" s="53"/>
      <c r="P177" s="53"/>
      <c r="Q177" s="53"/>
    </row>
    <row r="178" spans="1:17" s="74" customFormat="1" x14ac:dyDescent="0.25">
      <c r="A178" s="74" t="s">
        <v>54</v>
      </c>
      <c r="G178" s="75"/>
      <c r="H178" s="76"/>
      <c r="O178" s="53"/>
      <c r="P178" s="53"/>
      <c r="Q178" s="53"/>
    </row>
    <row r="179" spans="1:17" s="74" customFormat="1" x14ac:dyDescent="0.25">
      <c r="A179" s="74" t="s">
        <v>55</v>
      </c>
      <c r="G179" s="75"/>
      <c r="H179" s="76"/>
      <c r="O179" s="53"/>
      <c r="P179" s="53"/>
      <c r="Q179" s="53"/>
    </row>
    <row r="180" spans="1:17" s="74" customFormat="1" x14ac:dyDescent="0.25">
      <c r="A180" s="74" t="s">
        <v>56</v>
      </c>
      <c r="G180" s="75"/>
      <c r="H180" s="76"/>
      <c r="O180" s="53"/>
      <c r="P180" s="53"/>
      <c r="Q180" s="53"/>
    </row>
    <row r="181" spans="1:17" x14ac:dyDescent="0.25">
      <c r="A181" s="74" t="s">
        <v>57</v>
      </c>
    </row>
    <row r="182" spans="1:17" x14ac:dyDescent="0.25">
      <c r="A182" s="74" t="s">
        <v>58</v>
      </c>
    </row>
    <row r="183" spans="1:17" x14ac:dyDescent="0.25">
      <c r="A183" s="74" t="s">
        <v>59</v>
      </c>
    </row>
    <row r="184" spans="1:17" x14ac:dyDescent="0.25">
      <c r="A184" s="74" t="s">
        <v>60</v>
      </c>
    </row>
    <row r="185" spans="1:17" x14ac:dyDescent="0.25">
      <c r="A185" s="74" t="s">
        <v>23</v>
      </c>
    </row>
    <row r="186" spans="1:17" s="74" customFormat="1" x14ac:dyDescent="0.25">
      <c r="A186" s="74" t="s">
        <v>61</v>
      </c>
      <c r="G186" s="75"/>
      <c r="H186" s="76"/>
      <c r="O186" s="53"/>
      <c r="P186" s="53"/>
      <c r="Q186" s="53"/>
    </row>
    <row r="187" spans="1:17" s="74" customFormat="1" x14ac:dyDescent="0.25">
      <c r="A187" s="74" t="s">
        <v>62</v>
      </c>
      <c r="G187" s="75"/>
      <c r="H187" s="76"/>
      <c r="O187" s="53"/>
      <c r="P187" s="53"/>
      <c r="Q187" s="53"/>
    </row>
    <row r="188" spans="1:17" s="74" customFormat="1" x14ac:dyDescent="0.25">
      <c r="A188" s="74" t="s">
        <v>63</v>
      </c>
      <c r="G188" s="75"/>
      <c r="H188" s="76"/>
      <c r="O188" s="53"/>
      <c r="P188" s="53"/>
      <c r="Q188" s="53"/>
    </row>
    <row r="189" spans="1:17" s="74" customFormat="1" x14ac:dyDescent="0.25">
      <c r="A189" s="74" t="s">
        <v>64</v>
      </c>
      <c r="G189" s="75"/>
      <c r="H189" s="76"/>
      <c r="O189" s="53"/>
      <c r="P189" s="53"/>
      <c r="Q189" s="53"/>
    </row>
    <row r="190" spans="1:17" s="74" customFormat="1" x14ac:dyDescent="0.25">
      <c r="A190" s="74" t="s">
        <v>165</v>
      </c>
      <c r="G190" s="75"/>
      <c r="H190" s="76"/>
      <c r="O190" s="53"/>
      <c r="P190" s="53"/>
      <c r="Q190" s="53"/>
    </row>
    <row r="191" spans="1:17" s="74" customFormat="1" ht="13.9" customHeight="1" x14ac:dyDescent="0.25">
      <c r="A191" s="74" t="s">
        <v>186</v>
      </c>
      <c r="G191" s="75"/>
      <c r="H191" s="76"/>
      <c r="O191" s="53"/>
      <c r="P191" s="53"/>
      <c r="Q191" s="53"/>
    </row>
    <row r="192" spans="1:17" s="74" customFormat="1" ht="13.9" customHeight="1" x14ac:dyDescent="0.25">
      <c r="A192" s="74" t="s">
        <v>199</v>
      </c>
      <c r="G192" s="75"/>
      <c r="H192" s="76"/>
      <c r="O192" s="53"/>
      <c r="P192" s="53"/>
      <c r="Q192" s="53"/>
    </row>
    <row r="193" spans="1:17" s="74" customFormat="1" ht="13.9" customHeight="1" x14ac:dyDescent="0.25">
      <c r="A193" s="74" t="s">
        <v>65</v>
      </c>
      <c r="G193" s="75"/>
      <c r="H193" s="76"/>
      <c r="O193" s="53"/>
      <c r="P193" s="53"/>
      <c r="Q193" s="53"/>
    </row>
    <row r="194" spans="1:17" s="74" customFormat="1" x14ac:dyDescent="0.25">
      <c r="A194" s="74" t="s">
        <v>66</v>
      </c>
      <c r="G194" s="75"/>
      <c r="H194" s="76"/>
      <c r="O194" s="53"/>
      <c r="P194" s="53"/>
      <c r="Q194" s="53"/>
    </row>
    <row r="195" spans="1:17" s="74" customFormat="1" ht="15" customHeight="1" x14ac:dyDescent="0.25">
      <c r="A195" s="74" t="s">
        <v>67</v>
      </c>
      <c r="G195" s="75"/>
      <c r="H195" s="76"/>
      <c r="O195" s="53"/>
      <c r="P195" s="53"/>
      <c r="Q195" s="53"/>
    </row>
    <row r="196" spans="1:17" s="74" customFormat="1" x14ac:dyDescent="0.25">
      <c r="A196" s="74" t="s">
        <v>68</v>
      </c>
      <c r="G196" s="75"/>
      <c r="H196" s="76"/>
      <c r="O196" s="53"/>
      <c r="P196" s="53"/>
      <c r="Q196" s="53"/>
    </row>
    <row r="197" spans="1:17" s="74" customFormat="1" x14ac:dyDescent="0.25">
      <c r="A197" s="74" t="s">
        <v>65</v>
      </c>
      <c r="G197" s="75"/>
      <c r="H197" s="76"/>
      <c r="O197" s="53"/>
      <c r="P197" s="53"/>
      <c r="Q197" s="53"/>
    </row>
    <row r="198" spans="1:17" s="74" customFormat="1" x14ac:dyDescent="0.25">
      <c r="A198" s="74" t="s">
        <v>69</v>
      </c>
      <c r="G198" s="75"/>
      <c r="H198" s="76"/>
      <c r="O198" s="53"/>
      <c r="P198" s="53"/>
      <c r="Q198" s="53"/>
    </row>
    <row r="199" spans="1:17" s="74" customFormat="1" x14ac:dyDescent="0.25">
      <c r="A199" s="74" t="s">
        <v>70</v>
      </c>
      <c r="G199" s="75"/>
      <c r="H199" s="76"/>
      <c r="O199" s="53"/>
      <c r="P199" s="53"/>
      <c r="Q199" s="53"/>
    </row>
    <row r="200" spans="1:17" s="74" customFormat="1" x14ac:dyDescent="0.25">
      <c r="A200" s="74" t="s">
        <v>71</v>
      </c>
      <c r="G200" s="75"/>
      <c r="H200" s="76"/>
      <c r="O200" s="53"/>
      <c r="P200" s="53"/>
      <c r="Q200" s="53"/>
    </row>
    <row r="201" spans="1:17" s="74" customFormat="1" x14ac:dyDescent="0.25">
      <c r="A201" s="74" t="s">
        <v>188</v>
      </c>
      <c r="G201" s="75"/>
      <c r="H201" s="76"/>
      <c r="O201" s="53"/>
      <c r="P201" s="53"/>
      <c r="Q201" s="53"/>
    </row>
    <row r="202" spans="1:17" s="74" customFormat="1" x14ac:dyDescent="0.25">
      <c r="A202" s="74" t="s">
        <v>72</v>
      </c>
      <c r="G202" s="75"/>
      <c r="H202" s="76"/>
      <c r="O202" s="53"/>
      <c r="P202" s="53"/>
      <c r="Q202" s="53"/>
    </row>
    <row r="203" spans="1:17" s="74" customFormat="1" x14ac:dyDescent="0.25">
      <c r="A203" s="74" t="s">
        <v>73</v>
      </c>
      <c r="G203" s="75"/>
      <c r="H203" s="76"/>
      <c r="O203" s="53"/>
      <c r="P203" s="53"/>
      <c r="Q203" s="53"/>
    </row>
    <row r="204" spans="1:17" s="74" customFormat="1" x14ac:dyDescent="0.25">
      <c r="A204" s="74" t="s">
        <v>201</v>
      </c>
      <c r="G204" s="75"/>
      <c r="H204" s="76"/>
      <c r="O204" s="53"/>
      <c r="P204" s="53"/>
      <c r="Q204" s="53"/>
    </row>
    <row r="205" spans="1:17" s="74" customFormat="1" x14ac:dyDescent="0.25">
      <c r="A205" s="74" t="s">
        <v>170</v>
      </c>
      <c r="G205" s="75"/>
      <c r="H205" s="76"/>
      <c r="O205" s="53"/>
      <c r="P205" s="53"/>
      <c r="Q205" s="53"/>
    </row>
    <row r="206" spans="1:17" s="74" customFormat="1" x14ac:dyDescent="0.25">
      <c r="A206" s="74" t="s">
        <v>74</v>
      </c>
      <c r="G206" s="75"/>
      <c r="H206" s="76"/>
      <c r="O206" s="53"/>
      <c r="P206" s="53"/>
      <c r="Q206" s="53"/>
    </row>
    <row r="207" spans="1:17" s="74" customFormat="1" x14ac:dyDescent="0.25">
      <c r="A207" s="74" t="s">
        <v>75</v>
      </c>
      <c r="G207" s="75"/>
      <c r="H207" s="76"/>
      <c r="O207" s="53"/>
      <c r="P207" s="53"/>
      <c r="Q207" s="53"/>
    </row>
    <row r="208" spans="1:17" s="74" customFormat="1" x14ac:dyDescent="0.25">
      <c r="A208" s="74" t="s">
        <v>76</v>
      </c>
      <c r="G208" s="75"/>
      <c r="H208" s="76"/>
      <c r="O208" s="53"/>
      <c r="P208" s="53"/>
      <c r="Q208" s="53"/>
    </row>
    <row r="209" spans="1:17" s="74" customFormat="1" ht="15" customHeight="1" x14ac:dyDescent="0.25">
      <c r="A209" s="74" t="s">
        <v>77</v>
      </c>
      <c r="G209" s="75"/>
      <c r="H209" s="76"/>
      <c r="O209" s="53"/>
      <c r="P209" s="53"/>
      <c r="Q209" s="53"/>
    </row>
    <row r="210" spans="1:17" s="74" customFormat="1" ht="15" customHeight="1" x14ac:dyDescent="0.25">
      <c r="A210" s="74" t="s">
        <v>78</v>
      </c>
      <c r="G210" s="75"/>
      <c r="H210" s="76"/>
      <c r="O210" s="53"/>
      <c r="P210" s="53"/>
      <c r="Q210" s="53"/>
    </row>
    <row r="211" spans="1:17" s="74" customFormat="1" ht="15" customHeight="1" x14ac:dyDescent="0.25">
      <c r="A211" s="74" t="s">
        <v>79</v>
      </c>
      <c r="G211" s="75"/>
      <c r="H211" s="76"/>
      <c r="O211" s="53"/>
      <c r="P211" s="53"/>
      <c r="Q211" s="53"/>
    </row>
    <row r="212" spans="1:17" s="74" customFormat="1" ht="15" customHeight="1" x14ac:dyDescent="0.25">
      <c r="A212" s="74" t="s">
        <v>80</v>
      </c>
      <c r="G212" s="75"/>
      <c r="H212" s="76"/>
      <c r="O212" s="53"/>
      <c r="P212" s="53"/>
      <c r="Q212" s="53"/>
    </row>
    <row r="213" spans="1:17" s="74" customFormat="1" x14ac:dyDescent="0.25">
      <c r="A213" s="74" t="s">
        <v>81</v>
      </c>
      <c r="G213" s="75"/>
      <c r="H213" s="76"/>
      <c r="O213" s="53"/>
      <c r="P213" s="53"/>
      <c r="Q213" s="53"/>
    </row>
    <row r="214" spans="1:17" s="74" customFormat="1" ht="15" customHeight="1" x14ac:dyDescent="0.25">
      <c r="A214" s="74" t="s">
        <v>82</v>
      </c>
      <c r="G214" s="75"/>
      <c r="H214" s="76"/>
      <c r="O214" s="53"/>
      <c r="P214" s="53"/>
      <c r="Q214" s="53"/>
    </row>
    <row r="215" spans="1:17" s="74" customFormat="1" ht="15" customHeight="1" x14ac:dyDescent="0.25">
      <c r="A215" s="74" t="s">
        <v>83</v>
      </c>
      <c r="G215" s="75"/>
      <c r="H215" s="76"/>
      <c r="O215" s="53"/>
      <c r="P215" s="53"/>
      <c r="Q215" s="53"/>
    </row>
    <row r="216" spans="1:17" s="74" customFormat="1" ht="15" customHeight="1" x14ac:dyDescent="0.25">
      <c r="A216" s="74" t="s">
        <v>84</v>
      </c>
      <c r="G216" s="75"/>
      <c r="H216" s="76"/>
      <c r="O216" s="53"/>
      <c r="P216" s="53"/>
      <c r="Q216" s="53"/>
    </row>
    <row r="217" spans="1:17" s="74" customFormat="1" ht="15" customHeight="1" x14ac:dyDescent="0.25">
      <c r="A217" s="74" t="s">
        <v>85</v>
      </c>
      <c r="G217" s="75"/>
      <c r="H217" s="76"/>
      <c r="O217" s="53"/>
      <c r="P217" s="53"/>
      <c r="Q217" s="53"/>
    </row>
    <row r="218" spans="1:17" s="74" customFormat="1" ht="15" customHeight="1" x14ac:dyDescent="0.25">
      <c r="A218" s="74" t="s">
        <v>86</v>
      </c>
      <c r="G218" s="75"/>
      <c r="H218" s="76"/>
      <c r="O218" s="53"/>
      <c r="P218" s="53"/>
      <c r="Q218" s="53"/>
    </row>
    <row r="219" spans="1:17" s="74" customFormat="1" ht="15" customHeight="1" x14ac:dyDescent="0.25">
      <c r="A219" s="74" t="s">
        <v>87</v>
      </c>
      <c r="G219" s="75"/>
      <c r="H219" s="76"/>
      <c r="O219" s="53"/>
      <c r="P219" s="53"/>
      <c r="Q219" s="53"/>
    </row>
    <row r="220" spans="1:17" s="74" customFormat="1" ht="15" customHeight="1" x14ac:dyDescent="0.25">
      <c r="A220" s="74" t="s">
        <v>88</v>
      </c>
      <c r="G220" s="75"/>
      <c r="H220" s="76"/>
      <c r="O220" s="53"/>
      <c r="P220" s="53"/>
      <c r="Q220" s="53"/>
    </row>
    <row r="221" spans="1:17" s="74" customFormat="1" ht="15" customHeight="1" x14ac:dyDescent="0.25">
      <c r="A221" s="74" t="s">
        <v>27</v>
      </c>
      <c r="G221" s="75"/>
      <c r="H221" s="76"/>
      <c r="O221" s="53"/>
      <c r="P221" s="53"/>
      <c r="Q221" s="53"/>
    </row>
    <row r="222" spans="1:17" s="74" customFormat="1" ht="15" customHeight="1" x14ac:dyDescent="0.25">
      <c r="A222" s="74" t="s">
        <v>32</v>
      </c>
      <c r="G222" s="75"/>
      <c r="H222" s="76"/>
      <c r="O222" s="53"/>
      <c r="P222" s="53"/>
      <c r="Q222" s="53"/>
    </row>
    <row r="223" spans="1:17" s="74" customFormat="1" ht="15" customHeight="1" x14ac:dyDescent="0.25">
      <c r="A223" s="74" t="s">
        <v>89</v>
      </c>
      <c r="G223" s="75"/>
      <c r="H223" s="76"/>
      <c r="O223" s="53"/>
      <c r="P223" s="53"/>
      <c r="Q223" s="53"/>
    </row>
    <row r="224" spans="1:17" s="74" customFormat="1" ht="15" customHeight="1" x14ac:dyDescent="0.25">
      <c r="A224" s="74" t="s">
        <v>90</v>
      </c>
      <c r="G224" s="75"/>
      <c r="H224" s="76"/>
      <c r="O224" s="53"/>
      <c r="P224" s="53"/>
      <c r="Q224" s="53"/>
    </row>
    <row r="225" spans="1:17" s="74" customFormat="1" ht="15" customHeight="1" x14ac:dyDescent="0.25">
      <c r="A225" s="74" t="s">
        <v>91</v>
      </c>
      <c r="G225" s="75"/>
      <c r="H225" s="76"/>
      <c r="O225" s="53"/>
      <c r="P225" s="53"/>
      <c r="Q225" s="53"/>
    </row>
    <row r="226" spans="1:17" s="74" customFormat="1" ht="15" customHeight="1" x14ac:dyDescent="0.25">
      <c r="A226" s="74" t="s">
        <v>92</v>
      </c>
      <c r="G226" s="75"/>
      <c r="H226" s="76"/>
      <c r="O226" s="53"/>
      <c r="P226" s="53"/>
      <c r="Q226" s="53"/>
    </row>
    <row r="227" spans="1:17" s="74" customFormat="1" ht="15" customHeight="1" x14ac:dyDescent="0.25">
      <c r="A227" s="74" t="s">
        <v>93</v>
      </c>
      <c r="G227" s="75"/>
      <c r="H227" s="76"/>
      <c r="O227" s="53"/>
      <c r="P227" s="53"/>
      <c r="Q227" s="53"/>
    </row>
    <row r="228" spans="1:17" s="74" customFormat="1" ht="15" customHeight="1" x14ac:dyDescent="0.25">
      <c r="A228" s="74" t="s">
        <v>94</v>
      </c>
      <c r="G228" s="75"/>
      <c r="H228" s="76"/>
      <c r="O228" s="53"/>
      <c r="P228" s="53"/>
      <c r="Q228" s="53"/>
    </row>
    <row r="229" spans="1:17" s="74" customFormat="1" ht="15" customHeight="1" x14ac:dyDescent="0.25">
      <c r="A229" s="74" t="s">
        <v>95</v>
      </c>
      <c r="G229" s="75"/>
      <c r="H229" s="76"/>
      <c r="O229" s="53"/>
      <c r="P229" s="53"/>
      <c r="Q229" s="53"/>
    </row>
    <row r="230" spans="1:17" s="74" customFormat="1" ht="15" customHeight="1" x14ac:dyDescent="0.25">
      <c r="A230" s="74" t="s">
        <v>96</v>
      </c>
      <c r="G230" s="75"/>
      <c r="H230" s="76"/>
      <c r="O230" s="53"/>
      <c r="P230" s="53"/>
      <c r="Q230" s="53"/>
    </row>
    <row r="231" spans="1:17" s="74" customFormat="1" x14ac:dyDescent="0.25">
      <c r="A231" s="74" t="s">
        <v>97</v>
      </c>
      <c r="G231" s="75"/>
      <c r="H231" s="76"/>
      <c r="O231" s="53"/>
      <c r="P231" s="53"/>
      <c r="Q231" s="53"/>
    </row>
    <row r="232" spans="1:17" s="74" customFormat="1" x14ac:dyDescent="0.25">
      <c r="A232" s="74" t="s">
        <v>98</v>
      </c>
      <c r="G232" s="75"/>
      <c r="H232" s="76"/>
      <c r="O232" s="53"/>
      <c r="P232" s="53"/>
      <c r="Q232" s="53"/>
    </row>
    <row r="233" spans="1:17" s="74" customFormat="1" x14ac:dyDescent="0.25">
      <c r="A233" s="74" t="s">
        <v>99</v>
      </c>
      <c r="G233" s="75"/>
      <c r="H233" s="76"/>
      <c r="O233" s="53"/>
      <c r="P233" s="53"/>
      <c r="Q233" s="53"/>
    </row>
    <row r="234" spans="1:17" s="74" customFormat="1" x14ac:dyDescent="0.25">
      <c r="A234" s="74" t="s">
        <v>100</v>
      </c>
      <c r="G234" s="75"/>
      <c r="H234" s="76"/>
      <c r="O234" s="53"/>
      <c r="P234" s="53"/>
      <c r="Q234" s="53"/>
    </row>
    <row r="235" spans="1:17" s="74" customFormat="1" x14ac:dyDescent="0.25">
      <c r="A235" s="74" t="s">
        <v>28</v>
      </c>
      <c r="G235" s="75"/>
      <c r="H235" s="76"/>
      <c r="O235" s="53"/>
      <c r="P235" s="53"/>
      <c r="Q235" s="53"/>
    </row>
    <row r="236" spans="1:17" s="74" customFormat="1" x14ac:dyDescent="0.25">
      <c r="A236" s="74" t="s">
        <v>101</v>
      </c>
      <c r="G236" s="75"/>
      <c r="H236" s="76"/>
      <c r="O236" s="53"/>
      <c r="P236" s="53"/>
      <c r="Q236" s="53"/>
    </row>
    <row r="237" spans="1:17" s="74" customFormat="1" x14ac:dyDescent="0.25">
      <c r="A237" s="74" t="s">
        <v>102</v>
      </c>
      <c r="G237" s="75"/>
      <c r="H237" s="76"/>
      <c r="O237" s="53"/>
      <c r="P237" s="53"/>
      <c r="Q237" s="53"/>
    </row>
    <row r="238" spans="1:17" s="74" customFormat="1" x14ac:dyDescent="0.25">
      <c r="A238" s="74" t="s">
        <v>103</v>
      </c>
      <c r="G238" s="75"/>
      <c r="H238" s="76"/>
      <c r="O238" s="53"/>
      <c r="P238" s="53"/>
      <c r="Q238" s="53"/>
    </row>
    <row r="239" spans="1:17" s="74" customFormat="1" x14ac:dyDescent="0.25">
      <c r="A239" s="74" t="s">
        <v>104</v>
      </c>
      <c r="G239" s="75"/>
      <c r="H239" s="76"/>
      <c r="O239" s="53"/>
      <c r="P239" s="53"/>
      <c r="Q239" s="53"/>
    </row>
    <row r="240" spans="1:17" s="74" customFormat="1" x14ac:dyDescent="0.25">
      <c r="A240" s="74" t="s">
        <v>17</v>
      </c>
      <c r="G240" s="75"/>
      <c r="H240" s="76"/>
      <c r="O240" s="53"/>
      <c r="P240" s="53"/>
      <c r="Q240" s="53"/>
    </row>
    <row r="241" spans="1:17" s="74" customFormat="1" x14ac:dyDescent="0.25">
      <c r="A241" s="74" t="s">
        <v>105</v>
      </c>
      <c r="G241" s="75"/>
      <c r="H241" s="76"/>
      <c r="O241" s="53"/>
      <c r="P241" s="53"/>
      <c r="Q241" s="53"/>
    </row>
    <row r="242" spans="1:17" s="74" customFormat="1" x14ac:dyDescent="0.25">
      <c r="A242" s="74" t="s">
        <v>18</v>
      </c>
      <c r="G242" s="75"/>
      <c r="H242" s="76"/>
      <c r="O242" s="53"/>
      <c r="P242" s="53"/>
      <c r="Q242" s="53"/>
    </row>
    <row r="243" spans="1:17" s="74" customFormat="1" x14ac:dyDescent="0.25">
      <c r="A243" s="74" t="s">
        <v>163</v>
      </c>
      <c r="G243" s="75"/>
      <c r="H243" s="76"/>
      <c r="O243" s="53"/>
      <c r="P243" s="53"/>
      <c r="Q243" s="53"/>
    </row>
    <row r="244" spans="1:17" s="74" customFormat="1" x14ac:dyDescent="0.25">
      <c r="A244" s="74" t="s">
        <v>167</v>
      </c>
      <c r="G244" s="75"/>
      <c r="H244" s="76"/>
      <c r="O244" s="53"/>
      <c r="P244" s="53"/>
      <c r="Q244" s="53"/>
    </row>
    <row r="245" spans="1:17" s="74" customFormat="1" x14ac:dyDescent="0.25">
      <c r="A245" s="74" t="s">
        <v>106</v>
      </c>
      <c r="G245" s="75"/>
      <c r="H245" s="76"/>
      <c r="O245" s="53"/>
      <c r="P245" s="53"/>
      <c r="Q245" s="53"/>
    </row>
    <row r="246" spans="1:17" s="74" customFormat="1" x14ac:dyDescent="0.25">
      <c r="A246" s="74" t="s">
        <v>179</v>
      </c>
      <c r="G246" s="75"/>
      <c r="H246" s="76"/>
      <c r="O246" s="53"/>
      <c r="P246" s="53"/>
      <c r="Q246" s="53"/>
    </row>
    <row r="247" spans="1:17" s="74" customFormat="1" x14ac:dyDescent="0.25">
      <c r="A247" s="74" t="s">
        <v>20</v>
      </c>
      <c r="G247" s="75"/>
      <c r="H247" s="76"/>
      <c r="O247" s="53"/>
      <c r="P247" s="53"/>
      <c r="Q247" s="53"/>
    </row>
    <row r="248" spans="1:17" s="74" customFormat="1" x14ac:dyDescent="0.25">
      <c r="A248" s="74" t="s">
        <v>25</v>
      </c>
      <c r="G248" s="75"/>
      <c r="H248" s="76"/>
      <c r="O248" s="53"/>
      <c r="P248" s="53"/>
      <c r="Q248" s="53"/>
    </row>
    <row r="249" spans="1:17" s="74" customFormat="1" x14ac:dyDescent="0.25">
      <c r="A249" s="74" t="s">
        <v>30</v>
      </c>
      <c r="G249" s="75"/>
      <c r="H249" s="76"/>
      <c r="O249" s="53"/>
      <c r="P249" s="53"/>
      <c r="Q249" s="53"/>
    </row>
    <row r="250" spans="1:17" s="74" customFormat="1" x14ac:dyDescent="0.25">
      <c r="A250" s="74" t="s">
        <v>20</v>
      </c>
      <c r="G250" s="75"/>
      <c r="H250" s="76"/>
      <c r="O250" s="53"/>
      <c r="P250" s="53"/>
      <c r="Q250" s="53"/>
    </row>
    <row r="251" spans="1:17" s="74" customFormat="1" x14ac:dyDescent="0.25">
      <c r="A251" s="74" t="s">
        <v>162</v>
      </c>
      <c r="G251" s="75"/>
      <c r="H251" s="76"/>
      <c r="O251" s="53"/>
      <c r="P251" s="53"/>
      <c r="Q251" s="53"/>
    </row>
    <row r="252" spans="1:17" s="74" customFormat="1" x14ac:dyDescent="0.25">
      <c r="A252" s="74" t="s">
        <v>173</v>
      </c>
      <c r="G252" s="75"/>
      <c r="H252" s="76"/>
      <c r="O252" s="53"/>
      <c r="P252" s="53"/>
      <c r="Q252" s="53"/>
    </row>
    <row r="253" spans="1:17" s="74" customFormat="1" x14ac:dyDescent="0.25">
      <c r="A253" s="74" t="s">
        <v>175</v>
      </c>
      <c r="G253" s="75"/>
      <c r="H253" s="76"/>
      <c r="O253" s="53"/>
      <c r="P253" s="53"/>
      <c r="Q253" s="53"/>
    </row>
    <row r="254" spans="1:17" s="74" customFormat="1" x14ac:dyDescent="0.25">
      <c r="A254" s="74" t="s">
        <v>107</v>
      </c>
      <c r="G254" s="75"/>
      <c r="H254" s="76"/>
      <c r="O254" s="53"/>
      <c r="P254" s="53"/>
      <c r="Q254" s="53"/>
    </row>
    <row r="255" spans="1:17" s="74" customFormat="1" x14ac:dyDescent="0.25">
      <c r="A255" s="74" t="s">
        <v>108</v>
      </c>
      <c r="G255" s="75"/>
      <c r="H255" s="76"/>
      <c r="O255" s="53"/>
      <c r="P255" s="53"/>
      <c r="Q255" s="53"/>
    </row>
    <row r="256" spans="1:17" s="74" customFormat="1" x14ac:dyDescent="0.25">
      <c r="A256" s="74" t="s">
        <v>109</v>
      </c>
      <c r="G256" s="75"/>
      <c r="H256" s="76"/>
      <c r="O256" s="53"/>
      <c r="P256" s="53"/>
      <c r="Q256" s="53"/>
    </row>
    <row r="257" spans="1:17" s="74" customFormat="1" x14ac:dyDescent="0.25">
      <c r="A257" s="74" t="s">
        <v>110</v>
      </c>
      <c r="G257" s="75"/>
      <c r="H257" s="76"/>
      <c r="O257" s="53"/>
      <c r="P257" s="53"/>
      <c r="Q257" s="53"/>
    </row>
    <row r="258" spans="1:17" s="74" customFormat="1" x14ac:dyDescent="0.25">
      <c r="A258" s="74" t="s">
        <v>22</v>
      </c>
      <c r="G258" s="75"/>
      <c r="H258" s="76"/>
      <c r="O258" s="53"/>
      <c r="P258" s="53"/>
      <c r="Q258" s="53"/>
    </row>
    <row r="259" spans="1:17" s="74" customFormat="1" x14ac:dyDescent="0.25">
      <c r="A259" s="74" t="s">
        <v>111</v>
      </c>
      <c r="G259" s="75"/>
      <c r="H259" s="76"/>
      <c r="O259" s="53"/>
      <c r="P259" s="53"/>
      <c r="Q259" s="53"/>
    </row>
    <row r="260" spans="1:17" s="74" customFormat="1" x14ac:dyDescent="0.25">
      <c r="A260" s="74" t="s">
        <v>112</v>
      </c>
      <c r="G260" s="75"/>
      <c r="H260" s="76"/>
      <c r="O260" s="53"/>
      <c r="P260" s="53"/>
      <c r="Q260" s="53"/>
    </row>
    <row r="261" spans="1:17" s="74" customFormat="1" x14ac:dyDescent="0.25">
      <c r="A261" s="74" t="s">
        <v>113</v>
      </c>
      <c r="G261" s="75"/>
      <c r="H261" s="76"/>
      <c r="O261" s="53"/>
      <c r="P261" s="53"/>
      <c r="Q261" s="53"/>
    </row>
    <row r="262" spans="1:17" s="74" customFormat="1" x14ac:dyDescent="0.25">
      <c r="A262" s="74" t="s">
        <v>114</v>
      </c>
      <c r="G262" s="75"/>
      <c r="H262" s="76"/>
      <c r="O262" s="53"/>
      <c r="P262" s="53"/>
      <c r="Q262" s="53"/>
    </row>
    <row r="263" spans="1:17" s="74" customFormat="1" x14ac:dyDescent="0.25">
      <c r="A263" s="74" t="s">
        <v>115</v>
      </c>
      <c r="G263" s="75"/>
      <c r="H263" s="76"/>
      <c r="O263" s="53"/>
      <c r="P263" s="53"/>
      <c r="Q263" s="53"/>
    </row>
    <row r="264" spans="1:17" s="74" customFormat="1" x14ac:dyDescent="0.25">
      <c r="A264" s="74" t="s">
        <v>116</v>
      </c>
      <c r="G264" s="75"/>
      <c r="H264" s="76"/>
      <c r="O264" s="53"/>
      <c r="P264" s="53"/>
      <c r="Q264" s="53"/>
    </row>
    <row r="265" spans="1:17" s="74" customFormat="1" x14ac:dyDescent="0.25">
      <c r="A265" s="74" t="s">
        <v>117</v>
      </c>
      <c r="G265" s="75"/>
      <c r="H265" s="76"/>
      <c r="O265" s="53"/>
      <c r="P265" s="53"/>
      <c r="Q265" s="53"/>
    </row>
    <row r="266" spans="1:17" s="74" customFormat="1" ht="15" customHeight="1" x14ac:dyDescent="0.25">
      <c r="A266" s="74" t="s">
        <v>118</v>
      </c>
      <c r="G266" s="75"/>
      <c r="H266" s="76"/>
      <c r="O266" s="53"/>
      <c r="P266" s="53"/>
      <c r="Q266" s="53"/>
    </row>
    <row r="267" spans="1:17" s="74" customFormat="1" ht="15" customHeight="1" x14ac:dyDescent="0.25">
      <c r="A267" s="74" t="s">
        <v>119</v>
      </c>
      <c r="G267" s="75"/>
      <c r="H267" s="76"/>
      <c r="O267" s="53"/>
      <c r="P267" s="53"/>
      <c r="Q267" s="53"/>
    </row>
    <row r="268" spans="1:17" s="74" customFormat="1" ht="15" customHeight="1" x14ac:dyDescent="0.25">
      <c r="A268" s="74" t="s">
        <v>120</v>
      </c>
      <c r="G268" s="75"/>
      <c r="H268" s="76"/>
      <c r="O268" s="53"/>
      <c r="P268" s="53"/>
      <c r="Q268" s="53"/>
    </row>
    <row r="269" spans="1:17" s="74" customFormat="1" ht="15" customHeight="1" x14ac:dyDescent="0.25">
      <c r="A269" s="74" t="s">
        <v>121</v>
      </c>
      <c r="G269" s="75"/>
      <c r="H269" s="76"/>
      <c r="O269" s="53"/>
      <c r="P269" s="53"/>
      <c r="Q269" s="53"/>
    </row>
    <row r="270" spans="1:17" s="74" customFormat="1" x14ac:dyDescent="0.25">
      <c r="A270" s="74" t="s">
        <v>122</v>
      </c>
      <c r="G270" s="75"/>
      <c r="H270" s="76"/>
      <c r="O270" s="53"/>
      <c r="P270" s="53"/>
      <c r="Q270" s="53"/>
    </row>
    <row r="271" spans="1:17" s="74" customFormat="1" x14ac:dyDescent="0.25">
      <c r="A271" s="74" t="s">
        <v>123</v>
      </c>
      <c r="G271" s="75"/>
      <c r="H271" s="76"/>
      <c r="O271" s="53"/>
      <c r="P271" s="53"/>
      <c r="Q271" s="53"/>
    </row>
    <row r="272" spans="1:17" s="74" customFormat="1" x14ac:dyDescent="0.25">
      <c r="A272" s="74" t="s">
        <v>124</v>
      </c>
      <c r="G272" s="75"/>
      <c r="H272" s="76"/>
      <c r="O272" s="53"/>
      <c r="P272" s="53"/>
      <c r="Q272" s="53"/>
    </row>
    <row r="273" spans="1:17" s="74" customFormat="1" x14ac:dyDescent="0.25">
      <c r="A273" s="74" t="s">
        <v>125</v>
      </c>
      <c r="G273" s="75"/>
      <c r="H273" s="76"/>
      <c r="O273" s="53"/>
      <c r="P273" s="53"/>
      <c r="Q273" s="53"/>
    </row>
    <row r="274" spans="1:17" s="74" customFormat="1" x14ac:dyDescent="0.25">
      <c r="A274" s="74" t="s">
        <v>126</v>
      </c>
      <c r="G274" s="75"/>
      <c r="H274" s="76"/>
      <c r="O274" s="53"/>
      <c r="P274" s="53"/>
      <c r="Q274" s="53"/>
    </row>
    <row r="275" spans="1:17" s="74" customFormat="1" x14ac:dyDescent="0.25">
      <c r="A275" s="74" t="s">
        <v>127</v>
      </c>
      <c r="G275" s="75"/>
      <c r="H275" s="76"/>
      <c r="O275" s="53"/>
      <c r="P275" s="53"/>
      <c r="Q275" s="53"/>
    </row>
    <row r="276" spans="1:17" s="74" customFormat="1" x14ac:dyDescent="0.25">
      <c r="A276" s="74" t="s">
        <v>128</v>
      </c>
      <c r="G276" s="75"/>
      <c r="H276" s="76"/>
      <c r="O276" s="53"/>
      <c r="P276" s="53"/>
      <c r="Q276" s="53"/>
    </row>
    <row r="277" spans="1:17" s="74" customFormat="1" x14ac:dyDescent="0.25">
      <c r="A277" s="74" t="s">
        <v>129</v>
      </c>
      <c r="G277" s="75"/>
      <c r="H277" s="76"/>
      <c r="O277" s="53"/>
      <c r="P277" s="53"/>
      <c r="Q277" s="53"/>
    </row>
    <row r="278" spans="1:17" s="74" customFormat="1" x14ac:dyDescent="0.25">
      <c r="A278" s="74" t="s">
        <v>130</v>
      </c>
      <c r="G278" s="75"/>
      <c r="H278" s="76"/>
      <c r="O278" s="53"/>
      <c r="P278" s="53"/>
      <c r="Q278" s="53"/>
    </row>
    <row r="279" spans="1:17" s="74" customFormat="1" ht="15" customHeight="1" x14ac:dyDescent="0.25">
      <c r="A279" s="74" t="s">
        <v>131</v>
      </c>
      <c r="G279" s="75"/>
      <c r="H279" s="76"/>
      <c r="O279" s="53"/>
      <c r="P279" s="53"/>
      <c r="Q279" s="53"/>
    </row>
    <row r="280" spans="1:17" s="74" customFormat="1" ht="15" customHeight="1" x14ac:dyDescent="0.25">
      <c r="A280" s="74" t="s">
        <v>132</v>
      </c>
      <c r="G280" s="75"/>
      <c r="H280" s="76"/>
      <c r="O280" s="53"/>
      <c r="P280" s="53"/>
      <c r="Q280" s="53"/>
    </row>
    <row r="281" spans="1:17" s="74" customFormat="1" ht="15" customHeight="1" x14ac:dyDescent="0.25">
      <c r="A281" s="74" t="s">
        <v>133</v>
      </c>
      <c r="G281" s="75"/>
      <c r="H281" s="76"/>
      <c r="O281" s="53"/>
      <c r="P281" s="53"/>
      <c r="Q281" s="53"/>
    </row>
    <row r="282" spans="1:17" s="74" customFormat="1" ht="15" customHeight="1" x14ac:dyDescent="0.25">
      <c r="A282" s="74" t="s">
        <v>134</v>
      </c>
      <c r="G282" s="75"/>
      <c r="H282" s="76"/>
      <c r="O282" s="53"/>
      <c r="P282" s="53"/>
      <c r="Q282" s="53"/>
    </row>
    <row r="283" spans="1:17" ht="15" customHeight="1" x14ac:dyDescent="0.25">
      <c r="A283" s="74" t="s">
        <v>135</v>
      </c>
    </row>
    <row r="284" spans="1:17" ht="15" customHeight="1" x14ac:dyDescent="0.25">
      <c r="A284" s="74" t="s">
        <v>136</v>
      </c>
    </row>
    <row r="285" spans="1:17" s="74" customFormat="1" ht="15" customHeight="1" x14ac:dyDescent="0.25">
      <c r="A285" s="74" t="s">
        <v>137</v>
      </c>
      <c r="G285" s="75"/>
      <c r="H285" s="76"/>
      <c r="O285" s="53"/>
      <c r="P285" s="53"/>
      <c r="Q285" s="53"/>
    </row>
    <row r="286" spans="1:17" s="74" customFormat="1" ht="15" customHeight="1" x14ac:dyDescent="0.25">
      <c r="A286" s="74" t="s">
        <v>138</v>
      </c>
      <c r="G286" s="75"/>
      <c r="H286" s="76"/>
      <c r="O286" s="53"/>
      <c r="P286" s="53"/>
      <c r="Q286" s="53"/>
    </row>
    <row r="287" spans="1:17" s="74" customFormat="1" ht="15" customHeight="1" x14ac:dyDescent="0.25">
      <c r="A287" s="74" t="s">
        <v>139</v>
      </c>
      <c r="G287" s="75"/>
      <c r="H287" s="76"/>
      <c r="O287" s="53"/>
      <c r="P287" s="53"/>
      <c r="Q287" s="53"/>
    </row>
    <row r="288" spans="1:17" s="74" customFormat="1" ht="15" customHeight="1" x14ac:dyDescent="0.25">
      <c r="A288" s="74" t="s">
        <v>140</v>
      </c>
      <c r="G288" s="75"/>
      <c r="H288" s="76"/>
      <c r="O288" s="53"/>
      <c r="P288" s="53"/>
      <c r="Q288" s="53"/>
    </row>
    <row r="289" spans="1:17" s="74" customFormat="1" ht="15" customHeight="1" x14ac:dyDescent="0.25">
      <c r="A289" s="74" t="s">
        <v>141</v>
      </c>
      <c r="G289" s="75"/>
      <c r="H289" s="76"/>
      <c r="O289" s="53"/>
      <c r="P289" s="53"/>
      <c r="Q289" s="53"/>
    </row>
    <row r="290" spans="1:17" s="74" customFormat="1" ht="15" customHeight="1" x14ac:dyDescent="0.25">
      <c r="A290" s="74" t="s">
        <v>142</v>
      </c>
      <c r="G290" s="75"/>
      <c r="H290" s="76"/>
      <c r="O290" s="53"/>
      <c r="P290" s="53"/>
      <c r="Q290" s="53"/>
    </row>
    <row r="291" spans="1:17" s="74" customFormat="1" ht="15" customHeight="1" x14ac:dyDescent="0.25">
      <c r="A291" s="74" t="s">
        <v>143</v>
      </c>
      <c r="G291" s="75"/>
      <c r="H291" s="76"/>
      <c r="O291" s="53"/>
      <c r="P291" s="53"/>
      <c r="Q291" s="53"/>
    </row>
    <row r="292" spans="1:17" s="74" customFormat="1" ht="15" customHeight="1" x14ac:dyDescent="0.25">
      <c r="A292" s="74" t="s">
        <v>144</v>
      </c>
      <c r="G292" s="75"/>
      <c r="H292" s="76"/>
      <c r="O292" s="53"/>
      <c r="P292" s="53"/>
      <c r="Q292" s="53"/>
    </row>
    <row r="293" spans="1:17" s="74" customFormat="1" ht="15" customHeight="1" x14ac:dyDescent="0.25">
      <c r="A293" s="74" t="s">
        <v>145</v>
      </c>
      <c r="G293" s="75"/>
      <c r="H293" s="76"/>
      <c r="O293" s="53"/>
      <c r="P293" s="53"/>
      <c r="Q293" s="53"/>
    </row>
    <row r="294" spans="1:17" s="74" customFormat="1" ht="15" customHeight="1" x14ac:dyDescent="0.25">
      <c r="A294" s="74" t="s">
        <v>146</v>
      </c>
      <c r="G294" s="75"/>
      <c r="H294" s="76"/>
      <c r="O294" s="53"/>
      <c r="P294" s="53"/>
      <c r="Q294" s="53"/>
    </row>
    <row r="295" spans="1:17" s="74" customFormat="1" ht="15" customHeight="1" x14ac:dyDescent="0.25">
      <c r="A295" s="74" t="s">
        <v>147</v>
      </c>
      <c r="G295" s="75"/>
      <c r="H295" s="76"/>
      <c r="O295" s="53"/>
      <c r="P295" s="53"/>
      <c r="Q295" s="53"/>
    </row>
    <row r="296" spans="1:17" s="74" customFormat="1" ht="15" customHeight="1" x14ac:dyDescent="0.25">
      <c r="A296" s="74" t="s">
        <v>148</v>
      </c>
      <c r="G296" s="75"/>
      <c r="H296" s="76"/>
      <c r="O296" s="53"/>
      <c r="P296" s="53"/>
      <c r="Q296" s="53"/>
    </row>
    <row r="297" spans="1:17" s="74" customFormat="1" ht="15" customHeight="1" x14ac:dyDescent="0.25">
      <c r="A297" s="74" t="s">
        <v>149</v>
      </c>
      <c r="G297" s="75"/>
      <c r="H297" s="76"/>
      <c r="O297" s="53"/>
      <c r="P297" s="53"/>
      <c r="Q297" s="53"/>
    </row>
    <row r="298" spans="1:17" s="74" customFormat="1" ht="15" customHeight="1" x14ac:dyDescent="0.25">
      <c r="A298" s="74" t="s">
        <v>150</v>
      </c>
      <c r="G298" s="75"/>
      <c r="H298" s="76"/>
      <c r="O298" s="53"/>
      <c r="P298" s="53"/>
      <c r="Q298" s="53"/>
    </row>
    <row r="299" spans="1:17" s="74" customFormat="1" ht="15" customHeight="1" x14ac:dyDescent="0.25">
      <c r="A299" s="74" t="s">
        <v>151</v>
      </c>
      <c r="G299" s="75"/>
      <c r="H299" s="76"/>
      <c r="O299" s="53"/>
      <c r="P299" s="53"/>
      <c r="Q299" s="53"/>
    </row>
    <row r="300" spans="1:17" s="74" customFormat="1" ht="15" customHeight="1" x14ac:dyDescent="0.25">
      <c r="A300" s="74" t="s">
        <v>262</v>
      </c>
      <c r="G300" s="75"/>
      <c r="H300" s="76"/>
      <c r="O300" s="53"/>
      <c r="P300" s="53"/>
      <c r="Q300" s="53"/>
    </row>
    <row r="301" spans="1:17" s="74" customFormat="1" ht="15" customHeight="1" x14ac:dyDescent="0.25">
      <c r="A301" s="74" t="s">
        <v>152</v>
      </c>
      <c r="G301" s="75"/>
      <c r="H301" s="76"/>
      <c r="O301" s="53"/>
      <c r="P301" s="53"/>
      <c r="Q301" s="53"/>
    </row>
    <row r="302" spans="1:17" s="74" customFormat="1" ht="15" customHeight="1" x14ac:dyDescent="0.25">
      <c r="A302" s="74" t="s">
        <v>33</v>
      </c>
      <c r="G302" s="75"/>
      <c r="H302" s="76"/>
      <c r="O302" s="53"/>
      <c r="P302" s="53"/>
      <c r="Q302" s="53"/>
    </row>
    <row r="303" spans="1:17" s="74" customFormat="1" ht="15" customHeight="1" x14ac:dyDescent="0.25">
      <c r="A303" s="74" t="s">
        <v>19</v>
      </c>
      <c r="G303" s="75"/>
      <c r="H303" s="76"/>
      <c r="O303" s="53"/>
      <c r="P303" s="53"/>
      <c r="Q303" s="53"/>
    </row>
    <row r="304" spans="1:17" s="74" customFormat="1" ht="15" customHeight="1" x14ac:dyDescent="0.25">
      <c r="A304" s="74" t="s">
        <v>24</v>
      </c>
      <c r="G304" s="75"/>
      <c r="H304" s="76"/>
      <c r="O304" s="53"/>
      <c r="P304" s="53"/>
      <c r="Q304" s="53"/>
    </row>
    <row r="305" spans="1:17" s="74" customFormat="1" ht="15" customHeight="1" x14ac:dyDescent="0.25">
      <c r="A305" s="74" t="s">
        <v>29</v>
      </c>
      <c r="G305" s="75"/>
      <c r="H305" s="76"/>
      <c r="O305" s="53"/>
      <c r="P305" s="53"/>
      <c r="Q305" s="53"/>
    </row>
    <row r="306" spans="1:17" s="74" customFormat="1" ht="15" customHeight="1" x14ac:dyDescent="0.25">
      <c r="A306" s="74" t="s">
        <v>153</v>
      </c>
      <c r="G306" s="75"/>
      <c r="H306" s="76"/>
      <c r="O306" s="53"/>
      <c r="P306" s="53"/>
      <c r="Q306" s="53"/>
    </row>
    <row r="307" spans="1:17" s="74" customFormat="1" ht="15" customHeight="1" x14ac:dyDescent="0.25">
      <c r="A307" s="74" t="s">
        <v>21</v>
      </c>
      <c r="G307" s="75"/>
      <c r="H307" s="76"/>
      <c r="O307" s="53"/>
      <c r="P307" s="53"/>
      <c r="Q307" s="53"/>
    </row>
    <row r="308" spans="1:17" ht="15" customHeight="1" x14ac:dyDescent="0.25">
      <c r="A308" s="74" t="s">
        <v>26</v>
      </c>
    </row>
    <row r="309" spans="1:17" ht="15" customHeight="1" x14ac:dyDescent="0.25">
      <c r="A309" s="74" t="s">
        <v>31</v>
      </c>
    </row>
    <row r="310" spans="1:17" ht="15" customHeight="1" x14ac:dyDescent="0.25">
      <c r="A310" s="74" t="s">
        <v>154</v>
      </c>
    </row>
  </sheetData>
  <mergeCells count="11">
    <mergeCell ref="A145:N145"/>
    <mergeCell ref="A146:N146"/>
    <mergeCell ref="A147:N147"/>
    <mergeCell ref="A148:N148"/>
    <mergeCell ref="A1:N1"/>
    <mergeCell ref="A2:N2"/>
    <mergeCell ref="A3:N3"/>
    <mergeCell ref="C7:D7"/>
    <mergeCell ref="E7:F7"/>
    <mergeCell ref="G7:I7"/>
    <mergeCell ref="J7:K7"/>
  </mergeCells>
  <phoneticPr fontId="3"/>
  <dataValidations count="1">
    <dataValidation type="list" allowBlank="1" showInputMessage="1" showErrorMessage="1" sqref="WVI983157:WVI983197 ACO11:ACO139 AMK11:AMK139 AWG11:AWG139 BGC11:BGC139 BPY11:BPY139 BZU11:BZU139 CJQ11:CJQ139 CTM11:CTM139 DDI11:DDI139 DNE11:DNE139 DXA11:DXA139 EGW11:EGW139 EQS11:EQS139 FAO11:FAO139 FKK11:FKK139 FUG11:FUG139 GEC11:GEC139 GNY11:GNY139 GXU11:GXU139 HHQ11:HHQ139 HRM11:HRM139 IBI11:IBI139 ILE11:ILE139 IVA11:IVA139 JEW11:JEW139 JOS11:JOS139 JYO11:JYO139 KIK11:KIK139 KSG11:KSG139 LCC11:LCC139 LLY11:LLY139 LVU11:LVU139 MFQ11:MFQ139 MPM11:MPM139 MZI11:MZI139 NJE11:NJE139 NTA11:NTA139 OCW11:OCW139 OMS11:OMS139 OWO11:OWO139 PGK11:PGK139 PQG11:PQG139 QAC11:QAC139 QJY11:QJY139 QTU11:QTU139 RDQ11:RDQ139 RNM11:RNM139 RXI11:RXI139 SHE11:SHE139 SRA11:SRA139 TAW11:TAW139 TKS11:TKS139 TUO11:TUO139 UEK11:UEK139 UOG11:UOG139 UYC11:UYC139 VHY11:VHY139 VRU11:VRU139 WBQ11:WBQ139 WLM11:WLM139 WVI11:WVI139 IW11:IW139 A65656:A65696 WLM983157:WLM983197 WBQ983157:WBQ983197 VRU983157:VRU983197 VHY983157:VHY983197 UYC983157:UYC983197 UOG983157:UOG983197 UEK983157:UEK983197 TUO983157:TUO983197 TKS983157:TKS983197 TAW983157:TAW983197 SRA983157:SRA983197 SHE983157:SHE983197 RXI983157:RXI983197 RNM983157:RNM983197 RDQ983157:RDQ983197 QTU983157:QTU983197 QJY983157:QJY983197 QAC983157:QAC983197 PQG983157:PQG983197 PGK983157:PGK983197 OWO983157:OWO983197 OMS983157:OMS983197 OCW983157:OCW983197 NTA983157:NTA983197 NJE983157:NJE983197 MZI983157:MZI983197 MPM983157:MPM983197 MFQ983157:MFQ983197 LVU983157:LVU983197 LLY983157:LLY983197 LCC983157:LCC983197 KSG983157:KSG983197 KIK983157:KIK983197 JYO983157:JYO983197 JOS983157:JOS983197 JEW983157:JEW983197 IVA983157:IVA983197 ILE983157:ILE983197 IBI983157:IBI983197 HRM983157:HRM983197 HHQ983157:HHQ983197 GXU983157:GXU983197 GNY983157:GNY983197 GEC983157:GEC983197 FUG983157:FUG983197 FKK983157:FKK983197 FAO983157:FAO983197 EQS983157:EQS983197 EGW983157:EGW983197 DXA983157:DXA983197 DNE983157:DNE983197 DDI983157:DDI983197 CTM983157:CTM983197 CJQ983157:CJQ983197 BZU983157:BZU983197 BPY983157:BPY983197 BGC983157:BGC983197 AWG983157:AWG983197 AMK983157:AMK983197 ACO983157:ACO983197 SS983157:SS983197 IW983157:IW983197 A983160:A983200 WVI917621:WVI917661 WLM917621:WLM917661 WBQ917621:WBQ917661 VRU917621:VRU917661 VHY917621:VHY917661 UYC917621:UYC917661 UOG917621:UOG917661 UEK917621:UEK917661 TUO917621:TUO917661 TKS917621:TKS917661 TAW917621:TAW917661 SRA917621:SRA917661 SHE917621:SHE917661 RXI917621:RXI917661 RNM917621:RNM917661 RDQ917621:RDQ917661 QTU917621:QTU917661 QJY917621:QJY917661 QAC917621:QAC917661 PQG917621:PQG917661 PGK917621:PGK917661 OWO917621:OWO917661 OMS917621:OMS917661 OCW917621:OCW917661 NTA917621:NTA917661 NJE917621:NJE917661 MZI917621:MZI917661 MPM917621:MPM917661 MFQ917621:MFQ917661 LVU917621:LVU917661 LLY917621:LLY917661 LCC917621:LCC917661 KSG917621:KSG917661 KIK917621:KIK917661 JYO917621:JYO917661 JOS917621:JOS917661 JEW917621:JEW917661 IVA917621:IVA917661 ILE917621:ILE917661 IBI917621:IBI917661 HRM917621:HRM917661 HHQ917621:HHQ917661 GXU917621:GXU917661 GNY917621:GNY917661 GEC917621:GEC917661 FUG917621:FUG917661 FKK917621:FKK917661 FAO917621:FAO917661 EQS917621:EQS917661 EGW917621:EGW917661 DXA917621:DXA917661 DNE917621:DNE917661 DDI917621:DDI917661 CTM917621:CTM917661 CJQ917621:CJQ917661 BZU917621:BZU917661 BPY917621:BPY917661 BGC917621:BGC917661 AWG917621:AWG917661 AMK917621:AMK917661 ACO917621:ACO917661 SS917621:SS917661 IW917621:IW917661 A917624:A917664 WVI852085:WVI852125 WLM852085:WLM852125 WBQ852085:WBQ852125 VRU852085:VRU852125 VHY852085:VHY852125 UYC852085:UYC852125 UOG852085:UOG852125 UEK852085:UEK852125 TUO852085:TUO852125 TKS852085:TKS852125 TAW852085:TAW852125 SRA852085:SRA852125 SHE852085:SHE852125 RXI852085:RXI852125 RNM852085:RNM852125 RDQ852085:RDQ852125 QTU852085:QTU852125 QJY852085:QJY852125 QAC852085:QAC852125 PQG852085:PQG852125 PGK852085:PGK852125 OWO852085:OWO852125 OMS852085:OMS852125 OCW852085:OCW852125 NTA852085:NTA852125 NJE852085:NJE852125 MZI852085:MZI852125 MPM852085:MPM852125 MFQ852085:MFQ852125 LVU852085:LVU852125 LLY852085:LLY852125 LCC852085:LCC852125 KSG852085:KSG852125 KIK852085:KIK852125 JYO852085:JYO852125 JOS852085:JOS852125 JEW852085:JEW852125 IVA852085:IVA852125 ILE852085:ILE852125 IBI852085:IBI852125 HRM852085:HRM852125 HHQ852085:HHQ852125 GXU852085:GXU852125 GNY852085:GNY852125 GEC852085:GEC852125 FUG852085:FUG852125 FKK852085:FKK852125 FAO852085:FAO852125 EQS852085:EQS852125 EGW852085:EGW852125 DXA852085:DXA852125 DNE852085:DNE852125 DDI852085:DDI852125 CTM852085:CTM852125 CJQ852085:CJQ852125 BZU852085:BZU852125 BPY852085:BPY852125 BGC852085:BGC852125 AWG852085:AWG852125 AMK852085:AMK852125 ACO852085:ACO852125 SS852085:SS852125 IW852085:IW852125 A852088:A852128 WVI786549:WVI786589 WLM786549:WLM786589 WBQ786549:WBQ786589 VRU786549:VRU786589 VHY786549:VHY786589 UYC786549:UYC786589 UOG786549:UOG786589 UEK786549:UEK786589 TUO786549:TUO786589 TKS786549:TKS786589 TAW786549:TAW786589 SRA786549:SRA786589 SHE786549:SHE786589 RXI786549:RXI786589 RNM786549:RNM786589 RDQ786549:RDQ786589 QTU786549:QTU786589 QJY786549:QJY786589 QAC786549:QAC786589 PQG786549:PQG786589 PGK786549:PGK786589 OWO786549:OWO786589 OMS786549:OMS786589 OCW786549:OCW786589 NTA786549:NTA786589 NJE786549:NJE786589 MZI786549:MZI786589 MPM786549:MPM786589 MFQ786549:MFQ786589 LVU786549:LVU786589 LLY786549:LLY786589 LCC786549:LCC786589 KSG786549:KSG786589 KIK786549:KIK786589 JYO786549:JYO786589 JOS786549:JOS786589 JEW786549:JEW786589 IVA786549:IVA786589 ILE786549:ILE786589 IBI786549:IBI786589 HRM786549:HRM786589 HHQ786549:HHQ786589 GXU786549:GXU786589 GNY786549:GNY786589 GEC786549:GEC786589 FUG786549:FUG786589 FKK786549:FKK786589 FAO786549:FAO786589 EQS786549:EQS786589 EGW786549:EGW786589 DXA786549:DXA786589 DNE786549:DNE786589 DDI786549:DDI786589 CTM786549:CTM786589 CJQ786549:CJQ786589 BZU786549:BZU786589 BPY786549:BPY786589 BGC786549:BGC786589 AWG786549:AWG786589 AMK786549:AMK786589 ACO786549:ACO786589 SS786549:SS786589 IW786549:IW786589 A786552:A786592 WVI721013:WVI721053 WLM721013:WLM721053 WBQ721013:WBQ721053 VRU721013:VRU721053 VHY721013:VHY721053 UYC721013:UYC721053 UOG721013:UOG721053 UEK721013:UEK721053 TUO721013:TUO721053 TKS721013:TKS721053 TAW721013:TAW721053 SRA721013:SRA721053 SHE721013:SHE721053 RXI721013:RXI721053 RNM721013:RNM721053 RDQ721013:RDQ721053 QTU721013:QTU721053 QJY721013:QJY721053 QAC721013:QAC721053 PQG721013:PQG721053 PGK721013:PGK721053 OWO721013:OWO721053 OMS721013:OMS721053 OCW721013:OCW721053 NTA721013:NTA721053 NJE721013:NJE721053 MZI721013:MZI721053 MPM721013:MPM721053 MFQ721013:MFQ721053 LVU721013:LVU721053 LLY721013:LLY721053 LCC721013:LCC721053 KSG721013:KSG721053 KIK721013:KIK721053 JYO721013:JYO721053 JOS721013:JOS721053 JEW721013:JEW721053 IVA721013:IVA721053 ILE721013:ILE721053 IBI721013:IBI721053 HRM721013:HRM721053 HHQ721013:HHQ721053 GXU721013:GXU721053 GNY721013:GNY721053 GEC721013:GEC721053 FUG721013:FUG721053 FKK721013:FKK721053 FAO721013:FAO721053 EQS721013:EQS721053 EGW721013:EGW721053 DXA721013:DXA721053 DNE721013:DNE721053 DDI721013:DDI721053 CTM721013:CTM721053 CJQ721013:CJQ721053 BZU721013:BZU721053 BPY721013:BPY721053 BGC721013:BGC721053 AWG721013:AWG721053 AMK721013:AMK721053 ACO721013:ACO721053 SS721013:SS721053 IW721013:IW721053 A721016:A721056 WVI655477:WVI655517 WLM655477:WLM655517 WBQ655477:WBQ655517 VRU655477:VRU655517 VHY655477:VHY655517 UYC655477:UYC655517 UOG655477:UOG655517 UEK655477:UEK655517 TUO655477:TUO655517 TKS655477:TKS655517 TAW655477:TAW655517 SRA655477:SRA655517 SHE655477:SHE655517 RXI655477:RXI655517 RNM655477:RNM655517 RDQ655477:RDQ655517 QTU655477:QTU655517 QJY655477:QJY655517 QAC655477:QAC655517 PQG655477:PQG655517 PGK655477:PGK655517 OWO655477:OWO655517 OMS655477:OMS655517 OCW655477:OCW655517 NTA655477:NTA655517 NJE655477:NJE655517 MZI655477:MZI655517 MPM655477:MPM655517 MFQ655477:MFQ655517 LVU655477:LVU655517 LLY655477:LLY655517 LCC655477:LCC655517 KSG655477:KSG655517 KIK655477:KIK655517 JYO655477:JYO655517 JOS655477:JOS655517 JEW655477:JEW655517 IVA655477:IVA655517 ILE655477:ILE655517 IBI655477:IBI655517 HRM655477:HRM655517 HHQ655477:HHQ655517 GXU655477:GXU655517 GNY655477:GNY655517 GEC655477:GEC655517 FUG655477:FUG655517 FKK655477:FKK655517 FAO655477:FAO655517 EQS655477:EQS655517 EGW655477:EGW655517 DXA655477:DXA655517 DNE655477:DNE655517 DDI655477:DDI655517 CTM655477:CTM655517 CJQ655477:CJQ655517 BZU655477:BZU655517 BPY655477:BPY655517 BGC655477:BGC655517 AWG655477:AWG655517 AMK655477:AMK655517 ACO655477:ACO655517 SS655477:SS655517 IW655477:IW655517 A655480:A655520 WVI589941:WVI589981 WLM589941:WLM589981 WBQ589941:WBQ589981 VRU589941:VRU589981 VHY589941:VHY589981 UYC589941:UYC589981 UOG589941:UOG589981 UEK589941:UEK589981 TUO589941:TUO589981 TKS589941:TKS589981 TAW589941:TAW589981 SRA589941:SRA589981 SHE589941:SHE589981 RXI589941:RXI589981 RNM589941:RNM589981 RDQ589941:RDQ589981 QTU589941:QTU589981 QJY589941:QJY589981 QAC589941:QAC589981 PQG589941:PQG589981 PGK589941:PGK589981 OWO589941:OWO589981 OMS589941:OMS589981 OCW589941:OCW589981 NTA589941:NTA589981 NJE589941:NJE589981 MZI589941:MZI589981 MPM589941:MPM589981 MFQ589941:MFQ589981 LVU589941:LVU589981 LLY589941:LLY589981 LCC589941:LCC589981 KSG589941:KSG589981 KIK589941:KIK589981 JYO589941:JYO589981 JOS589941:JOS589981 JEW589941:JEW589981 IVA589941:IVA589981 ILE589941:ILE589981 IBI589941:IBI589981 HRM589941:HRM589981 HHQ589941:HHQ589981 GXU589941:GXU589981 GNY589941:GNY589981 GEC589941:GEC589981 FUG589941:FUG589981 FKK589941:FKK589981 FAO589941:FAO589981 EQS589941:EQS589981 EGW589941:EGW589981 DXA589941:DXA589981 DNE589941:DNE589981 DDI589941:DDI589981 CTM589941:CTM589981 CJQ589941:CJQ589981 BZU589941:BZU589981 BPY589941:BPY589981 BGC589941:BGC589981 AWG589941:AWG589981 AMK589941:AMK589981 ACO589941:ACO589981 SS589941:SS589981 IW589941:IW589981 A589944:A589984 WVI524405:WVI524445 WLM524405:WLM524445 WBQ524405:WBQ524445 VRU524405:VRU524445 VHY524405:VHY524445 UYC524405:UYC524445 UOG524405:UOG524445 UEK524405:UEK524445 TUO524405:TUO524445 TKS524405:TKS524445 TAW524405:TAW524445 SRA524405:SRA524445 SHE524405:SHE524445 RXI524405:RXI524445 RNM524405:RNM524445 RDQ524405:RDQ524445 QTU524405:QTU524445 QJY524405:QJY524445 QAC524405:QAC524445 PQG524405:PQG524445 PGK524405:PGK524445 OWO524405:OWO524445 OMS524405:OMS524445 OCW524405:OCW524445 NTA524405:NTA524445 NJE524405:NJE524445 MZI524405:MZI524445 MPM524405:MPM524445 MFQ524405:MFQ524445 LVU524405:LVU524445 LLY524405:LLY524445 LCC524405:LCC524445 KSG524405:KSG524445 KIK524405:KIK524445 JYO524405:JYO524445 JOS524405:JOS524445 JEW524405:JEW524445 IVA524405:IVA524445 ILE524405:ILE524445 IBI524405:IBI524445 HRM524405:HRM524445 HHQ524405:HHQ524445 GXU524405:GXU524445 GNY524405:GNY524445 GEC524405:GEC524445 FUG524405:FUG524445 FKK524405:FKK524445 FAO524405:FAO524445 EQS524405:EQS524445 EGW524405:EGW524445 DXA524405:DXA524445 DNE524405:DNE524445 DDI524405:DDI524445 CTM524405:CTM524445 CJQ524405:CJQ524445 BZU524405:BZU524445 BPY524405:BPY524445 BGC524405:BGC524445 AWG524405:AWG524445 AMK524405:AMK524445 ACO524405:ACO524445 SS524405:SS524445 IW524405:IW524445 A524408:A524448 WVI458869:WVI458909 WLM458869:WLM458909 WBQ458869:WBQ458909 VRU458869:VRU458909 VHY458869:VHY458909 UYC458869:UYC458909 UOG458869:UOG458909 UEK458869:UEK458909 TUO458869:TUO458909 TKS458869:TKS458909 TAW458869:TAW458909 SRA458869:SRA458909 SHE458869:SHE458909 RXI458869:RXI458909 RNM458869:RNM458909 RDQ458869:RDQ458909 QTU458869:QTU458909 QJY458869:QJY458909 QAC458869:QAC458909 PQG458869:PQG458909 PGK458869:PGK458909 OWO458869:OWO458909 OMS458869:OMS458909 OCW458869:OCW458909 NTA458869:NTA458909 NJE458869:NJE458909 MZI458869:MZI458909 MPM458869:MPM458909 MFQ458869:MFQ458909 LVU458869:LVU458909 LLY458869:LLY458909 LCC458869:LCC458909 KSG458869:KSG458909 KIK458869:KIK458909 JYO458869:JYO458909 JOS458869:JOS458909 JEW458869:JEW458909 IVA458869:IVA458909 ILE458869:ILE458909 IBI458869:IBI458909 HRM458869:HRM458909 HHQ458869:HHQ458909 GXU458869:GXU458909 GNY458869:GNY458909 GEC458869:GEC458909 FUG458869:FUG458909 FKK458869:FKK458909 FAO458869:FAO458909 EQS458869:EQS458909 EGW458869:EGW458909 DXA458869:DXA458909 DNE458869:DNE458909 DDI458869:DDI458909 CTM458869:CTM458909 CJQ458869:CJQ458909 BZU458869:BZU458909 BPY458869:BPY458909 BGC458869:BGC458909 AWG458869:AWG458909 AMK458869:AMK458909 ACO458869:ACO458909 SS458869:SS458909 IW458869:IW458909 A458872:A458912 WVI393333:WVI393373 WLM393333:WLM393373 WBQ393333:WBQ393373 VRU393333:VRU393373 VHY393333:VHY393373 UYC393333:UYC393373 UOG393333:UOG393373 UEK393333:UEK393373 TUO393333:TUO393373 TKS393333:TKS393373 TAW393333:TAW393373 SRA393333:SRA393373 SHE393333:SHE393373 RXI393333:RXI393373 RNM393333:RNM393373 RDQ393333:RDQ393373 QTU393333:QTU393373 QJY393333:QJY393373 QAC393333:QAC393373 PQG393333:PQG393373 PGK393333:PGK393373 OWO393333:OWO393373 OMS393333:OMS393373 OCW393333:OCW393373 NTA393333:NTA393373 NJE393333:NJE393373 MZI393333:MZI393373 MPM393333:MPM393373 MFQ393333:MFQ393373 LVU393333:LVU393373 LLY393333:LLY393373 LCC393333:LCC393373 KSG393333:KSG393373 KIK393333:KIK393373 JYO393333:JYO393373 JOS393333:JOS393373 JEW393333:JEW393373 IVA393333:IVA393373 ILE393333:ILE393373 IBI393333:IBI393373 HRM393333:HRM393373 HHQ393333:HHQ393373 GXU393333:GXU393373 GNY393333:GNY393373 GEC393333:GEC393373 FUG393333:FUG393373 FKK393333:FKK393373 FAO393333:FAO393373 EQS393333:EQS393373 EGW393333:EGW393373 DXA393333:DXA393373 DNE393333:DNE393373 DDI393333:DDI393373 CTM393333:CTM393373 CJQ393333:CJQ393373 BZU393333:BZU393373 BPY393333:BPY393373 BGC393333:BGC393373 AWG393333:AWG393373 AMK393333:AMK393373 ACO393333:ACO393373 SS393333:SS393373 IW393333:IW393373 A393336:A393376 WVI327797:WVI327837 WLM327797:WLM327837 WBQ327797:WBQ327837 VRU327797:VRU327837 VHY327797:VHY327837 UYC327797:UYC327837 UOG327797:UOG327837 UEK327797:UEK327837 TUO327797:TUO327837 TKS327797:TKS327837 TAW327797:TAW327837 SRA327797:SRA327837 SHE327797:SHE327837 RXI327797:RXI327837 RNM327797:RNM327837 RDQ327797:RDQ327837 QTU327797:QTU327837 QJY327797:QJY327837 QAC327797:QAC327837 PQG327797:PQG327837 PGK327797:PGK327837 OWO327797:OWO327837 OMS327797:OMS327837 OCW327797:OCW327837 NTA327797:NTA327837 NJE327797:NJE327837 MZI327797:MZI327837 MPM327797:MPM327837 MFQ327797:MFQ327837 LVU327797:LVU327837 LLY327797:LLY327837 LCC327797:LCC327837 KSG327797:KSG327837 KIK327797:KIK327837 JYO327797:JYO327837 JOS327797:JOS327837 JEW327797:JEW327837 IVA327797:IVA327837 ILE327797:ILE327837 IBI327797:IBI327837 HRM327797:HRM327837 HHQ327797:HHQ327837 GXU327797:GXU327837 GNY327797:GNY327837 GEC327797:GEC327837 FUG327797:FUG327837 FKK327797:FKK327837 FAO327797:FAO327837 EQS327797:EQS327837 EGW327797:EGW327837 DXA327797:DXA327837 DNE327797:DNE327837 DDI327797:DDI327837 CTM327797:CTM327837 CJQ327797:CJQ327837 BZU327797:BZU327837 BPY327797:BPY327837 BGC327797:BGC327837 AWG327797:AWG327837 AMK327797:AMK327837 ACO327797:ACO327837 SS327797:SS327837 IW327797:IW327837 A327800:A327840 WVI262261:WVI262301 WLM262261:WLM262301 WBQ262261:WBQ262301 VRU262261:VRU262301 VHY262261:VHY262301 UYC262261:UYC262301 UOG262261:UOG262301 UEK262261:UEK262301 TUO262261:TUO262301 TKS262261:TKS262301 TAW262261:TAW262301 SRA262261:SRA262301 SHE262261:SHE262301 RXI262261:RXI262301 RNM262261:RNM262301 RDQ262261:RDQ262301 QTU262261:QTU262301 QJY262261:QJY262301 QAC262261:QAC262301 PQG262261:PQG262301 PGK262261:PGK262301 OWO262261:OWO262301 OMS262261:OMS262301 OCW262261:OCW262301 NTA262261:NTA262301 NJE262261:NJE262301 MZI262261:MZI262301 MPM262261:MPM262301 MFQ262261:MFQ262301 LVU262261:LVU262301 LLY262261:LLY262301 LCC262261:LCC262301 KSG262261:KSG262301 KIK262261:KIK262301 JYO262261:JYO262301 JOS262261:JOS262301 JEW262261:JEW262301 IVA262261:IVA262301 ILE262261:ILE262301 IBI262261:IBI262301 HRM262261:HRM262301 HHQ262261:HHQ262301 GXU262261:GXU262301 GNY262261:GNY262301 GEC262261:GEC262301 FUG262261:FUG262301 FKK262261:FKK262301 FAO262261:FAO262301 EQS262261:EQS262301 EGW262261:EGW262301 DXA262261:DXA262301 DNE262261:DNE262301 DDI262261:DDI262301 CTM262261:CTM262301 CJQ262261:CJQ262301 BZU262261:BZU262301 BPY262261:BPY262301 BGC262261:BGC262301 AWG262261:AWG262301 AMK262261:AMK262301 ACO262261:ACO262301 SS262261:SS262301 IW262261:IW262301 A262264:A262304 WVI196725:WVI196765 WLM196725:WLM196765 WBQ196725:WBQ196765 VRU196725:VRU196765 VHY196725:VHY196765 UYC196725:UYC196765 UOG196725:UOG196765 UEK196725:UEK196765 TUO196725:TUO196765 TKS196725:TKS196765 TAW196725:TAW196765 SRA196725:SRA196765 SHE196725:SHE196765 RXI196725:RXI196765 RNM196725:RNM196765 RDQ196725:RDQ196765 QTU196725:QTU196765 QJY196725:QJY196765 QAC196725:QAC196765 PQG196725:PQG196765 PGK196725:PGK196765 OWO196725:OWO196765 OMS196725:OMS196765 OCW196725:OCW196765 NTA196725:NTA196765 NJE196725:NJE196765 MZI196725:MZI196765 MPM196725:MPM196765 MFQ196725:MFQ196765 LVU196725:LVU196765 LLY196725:LLY196765 LCC196725:LCC196765 KSG196725:KSG196765 KIK196725:KIK196765 JYO196725:JYO196765 JOS196725:JOS196765 JEW196725:JEW196765 IVA196725:IVA196765 ILE196725:ILE196765 IBI196725:IBI196765 HRM196725:HRM196765 HHQ196725:HHQ196765 GXU196725:GXU196765 GNY196725:GNY196765 GEC196725:GEC196765 FUG196725:FUG196765 FKK196725:FKK196765 FAO196725:FAO196765 EQS196725:EQS196765 EGW196725:EGW196765 DXA196725:DXA196765 DNE196725:DNE196765 DDI196725:DDI196765 CTM196725:CTM196765 CJQ196725:CJQ196765 BZU196725:BZU196765 BPY196725:BPY196765 BGC196725:BGC196765 AWG196725:AWG196765 AMK196725:AMK196765 ACO196725:ACO196765 SS196725:SS196765 IW196725:IW196765 A196728:A196768 WVI131189:WVI131229 WLM131189:WLM131229 WBQ131189:WBQ131229 VRU131189:VRU131229 VHY131189:VHY131229 UYC131189:UYC131229 UOG131189:UOG131229 UEK131189:UEK131229 TUO131189:TUO131229 TKS131189:TKS131229 TAW131189:TAW131229 SRA131189:SRA131229 SHE131189:SHE131229 RXI131189:RXI131229 RNM131189:RNM131229 RDQ131189:RDQ131229 QTU131189:QTU131229 QJY131189:QJY131229 QAC131189:QAC131229 PQG131189:PQG131229 PGK131189:PGK131229 OWO131189:OWO131229 OMS131189:OMS131229 OCW131189:OCW131229 NTA131189:NTA131229 NJE131189:NJE131229 MZI131189:MZI131229 MPM131189:MPM131229 MFQ131189:MFQ131229 LVU131189:LVU131229 LLY131189:LLY131229 LCC131189:LCC131229 KSG131189:KSG131229 KIK131189:KIK131229 JYO131189:JYO131229 JOS131189:JOS131229 JEW131189:JEW131229 IVA131189:IVA131229 ILE131189:ILE131229 IBI131189:IBI131229 HRM131189:HRM131229 HHQ131189:HHQ131229 GXU131189:GXU131229 GNY131189:GNY131229 GEC131189:GEC131229 FUG131189:FUG131229 FKK131189:FKK131229 FAO131189:FAO131229 EQS131189:EQS131229 EGW131189:EGW131229 DXA131189:DXA131229 DNE131189:DNE131229 DDI131189:DDI131229 CTM131189:CTM131229 CJQ131189:CJQ131229 BZU131189:BZU131229 BPY131189:BPY131229 BGC131189:BGC131229 AWG131189:AWG131229 AMK131189:AMK131229 ACO131189:ACO131229 SS131189:SS131229 IW131189:IW131229 A131192:A131232 WVI65653:WVI65693 WLM65653:WLM65693 WBQ65653:WBQ65693 VRU65653:VRU65693 VHY65653:VHY65693 UYC65653:UYC65693 UOG65653:UOG65693 UEK65653:UEK65693 TUO65653:TUO65693 TKS65653:TKS65693 TAW65653:TAW65693 SRA65653:SRA65693 SHE65653:SHE65693 RXI65653:RXI65693 RNM65653:RNM65693 RDQ65653:RDQ65693 QTU65653:QTU65693 QJY65653:QJY65693 QAC65653:QAC65693 PQG65653:PQG65693 PGK65653:PGK65693 OWO65653:OWO65693 OMS65653:OMS65693 OCW65653:OCW65693 NTA65653:NTA65693 NJE65653:NJE65693 MZI65653:MZI65693 MPM65653:MPM65693 MFQ65653:MFQ65693 LVU65653:LVU65693 LLY65653:LLY65693 LCC65653:LCC65693 KSG65653:KSG65693 KIK65653:KIK65693 JYO65653:JYO65693 JOS65653:JOS65693 JEW65653:JEW65693 IVA65653:IVA65693 ILE65653:ILE65693 IBI65653:IBI65693 HRM65653:HRM65693 HHQ65653:HHQ65693 GXU65653:GXU65693 GNY65653:GNY65693 GEC65653:GEC65693 FUG65653:FUG65693 FKK65653:FKK65693 FAO65653:FAO65693 EQS65653:EQS65693 EGW65653:EGW65693 DXA65653:DXA65693 DNE65653:DNE65693 DDI65653:DDI65693 CTM65653:CTM65693 CJQ65653:CJQ65693 BZU65653:BZU65693 BPY65653:BPY65693 BGC65653:BGC65693 AWG65653:AWG65693 AMK65653:AMK65693 ACO65653:ACO65693 SS65653:SS65693 IW65653:IW65693 A11:A140 SS11:SS139" xr:uid="{1A478950-62C1-4345-B242-9AB0D28C4988}">
      <formula1>$A$165:$A$310</formula1>
    </dataValidation>
  </dataValidations>
  <printOptions horizontalCentered="1"/>
  <pageMargins left="0.39370078740157483" right="0.19685039370078741" top="0.39370078740157483" bottom="0.19685039370078741" header="0.51181102362204722" footer="0.51181102362204722"/>
  <pageSetup paperSize="9" scale="8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JAKARTA</vt:lpstr>
      <vt:lpstr>JAKARTA!Print_Area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NOHHI</dc:creator>
  <cp:lastModifiedBy>NOHHI</cp:lastModifiedBy>
  <cp:lastPrinted>2021-02-25T03:20:19Z</cp:lastPrinted>
  <dcterms:created xsi:type="dcterms:W3CDTF">2020-06-16T01:38:21Z</dcterms:created>
  <dcterms:modified xsi:type="dcterms:W3CDTF">2021-05-07T10:48:50Z</dcterms:modified>
</cp:coreProperties>
</file>